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morgan\Downloads\"/>
    </mc:Choice>
  </mc:AlternateContent>
  <bookViews>
    <workbookView xWindow="0" yWindow="75" windowWidth="1980" windowHeight="1170" activeTab="2"/>
  </bookViews>
  <sheets>
    <sheet name="Data" sheetId="1" r:id="rId1"/>
    <sheet name="Graphs" sheetId="2" r:id="rId2"/>
    <sheet name="Summary" sheetId="3" r:id="rId3"/>
  </sheets>
  <definedNames>
    <definedName name="_xlnm.Print_Area" localSheetId="0">Data!$A$1:$AA$35</definedName>
    <definedName name="_xlnm.Print_Area" localSheetId="1">Graphs!$B$2:$R$38</definedName>
  </definedNames>
  <calcPr calcId="152511"/>
</workbook>
</file>

<file path=xl/calcChain.xml><?xml version="1.0" encoding="utf-8"?>
<calcChain xmlns="http://schemas.openxmlformats.org/spreadsheetml/2006/main">
  <c r="T66" i="1" l="1"/>
  <c r="U67" i="1" s="1"/>
  <c r="T67" i="1"/>
  <c r="U66" i="1"/>
  <c r="V66" i="1"/>
  <c r="V67" i="1" s="1"/>
  <c r="W66" i="1"/>
  <c r="W67" i="1" s="1"/>
  <c r="X66" i="1"/>
  <c r="Y67" i="1" s="1"/>
  <c r="Y66" i="1"/>
  <c r="T63" i="1"/>
  <c r="U63" i="1"/>
  <c r="V63" i="1"/>
  <c r="W63" i="1"/>
  <c r="X63" i="1"/>
  <c r="Y63" i="1"/>
  <c r="Z30" i="1"/>
  <c r="AA30" i="1" s="1"/>
  <c r="Z28" i="1"/>
  <c r="AA28" i="1"/>
  <c r="Z25" i="1"/>
  <c r="AA25" i="1" s="1"/>
  <c r="Z24" i="1"/>
  <c r="AA24" i="1" s="1"/>
  <c r="Z22" i="1"/>
  <c r="AA22" i="1" s="1"/>
  <c r="Z21" i="1"/>
  <c r="AA21" i="1"/>
  <c r="Z18" i="1"/>
  <c r="AA18" i="1" s="1"/>
  <c r="Z17" i="1"/>
  <c r="AA17" i="1"/>
  <c r="Z15" i="1"/>
  <c r="AA15" i="1" s="1"/>
  <c r="Z13" i="1"/>
  <c r="AA13" i="1"/>
  <c r="Z12" i="1"/>
  <c r="AA12" i="1" s="1"/>
  <c r="Z10" i="1"/>
  <c r="AA10" i="1" s="1"/>
  <c r="Z9" i="1"/>
  <c r="AA9" i="1" s="1"/>
  <c r="Z8" i="1"/>
  <c r="AA8" i="1"/>
  <c r="Z7" i="1"/>
  <c r="AA7" i="1" s="1"/>
  <c r="Z5" i="1"/>
  <c r="AA5" i="1"/>
  <c r="Z4" i="1"/>
  <c r="AA4" i="1" s="1"/>
  <c r="X62" i="1"/>
  <c r="W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Y62" i="1"/>
  <c r="E30" i="3"/>
  <c r="F30" i="3"/>
  <c r="E28" i="3"/>
  <c r="F28" i="3" s="1"/>
  <c r="E25" i="3"/>
  <c r="F25" i="3"/>
  <c r="E24" i="3"/>
  <c r="F24" i="3" s="1"/>
  <c r="E22" i="3"/>
  <c r="F22" i="3"/>
  <c r="E21" i="3"/>
  <c r="F21" i="3" s="1"/>
  <c r="E18" i="3"/>
  <c r="F18" i="3"/>
  <c r="E17" i="3"/>
  <c r="F17" i="3" s="1"/>
  <c r="E15" i="3"/>
  <c r="F15" i="3"/>
  <c r="E13" i="3"/>
  <c r="F13" i="3" s="1"/>
  <c r="E12" i="3"/>
  <c r="F12" i="3"/>
  <c r="E10" i="3"/>
  <c r="F10" i="3" s="1"/>
  <c r="E9" i="3"/>
  <c r="F9" i="3"/>
  <c r="E8" i="3"/>
  <c r="F8" i="3" s="1"/>
  <c r="E7" i="3"/>
  <c r="F7" i="3"/>
  <c r="E5" i="3"/>
  <c r="F5" i="3" s="1"/>
  <c r="E4" i="3"/>
  <c r="F4" i="3"/>
  <c r="E66" i="1"/>
  <c r="F66" i="1"/>
  <c r="G66" i="1"/>
  <c r="H66" i="1"/>
  <c r="I66" i="1"/>
  <c r="I67" i="1"/>
  <c r="J66" i="1"/>
  <c r="K67" i="1" s="1"/>
  <c r="K66" i="1"/>
  <c r="L66" i="1"/>
  <c r="M66" i="1"/>
  <c r="N66" i="1"/>
  <c r="O66" i="1"/>
  <c r="P66" i="1"/>
  <c r="Q66" i="1"/>
  <c r="R67" i="1" s="1"/>
  <c r="R66" i="1"/>
  <c r="S66" i="1"/>
  <c r="D66" i="1"/>
  <c r="E63" i="1"/>
  <c r="F63" i="1"/>
  <c r="G63" i="1"/>
  <c r="H63" i="1"/>
  <c r="H64" i="1" s="1"/>
  <c r="I63" i="1"/>
  <c r="J63" i="1"/>
  <c r="J64" i="1" s="1"/>
  <c r="K63" i="1"/>
  <c r="K64" i="1" s="1"/>
  <c r="L63" i="1"/>
  <c r="L64" i="1" s="1"/>
  <c r="M63" i="1"/>
  <c r="N63" i="1"/>
  <c r="O63" i="1"/>
  <c r="O64" i="1" s="1"/>
  <c r="P63" i="1"/>
  <c r="Q63" i="1"/>
  <c r="R63" i="1"/>
  <c r="R64" i="1" s="1"/>
  <c r="S63" i="1"/>
  <c r="S64" i="1" s="1"/>
  <c r="D63" i="1"/>
  <c r="M67" i="1" l="1"/>
  <c r="V64" i="1"/>
  <c r="M64" i="1"/>
  <c r="J67" i="1"/>
  <c r="E67" i="1"/>
  <c r="Y64" i="1"/>
  <c r="T64" i="1"/>
  <c r="P64" i="1"/>
  <c r="I64" i="1"/>
  <c r="S67" i="1"/>
  <c r="N67" i="1"/>
  <c r="W64" i="1"/>
  <c r="F64" i="1"/>
  <c r="X64" i="1"/>
  <c r="L67" i="1"/>
  <c r="E64" i="1"/>
  <c r="N64" i="1"/>
  <c r="G64" i="1"/>
  <c r="Q67" i="1"/>
  <c r="G67" i="1"/>
  <c r="U64" i="1"/>
  <c r="H67" i="1"/>
  <c r="Q64" i="1"/>
  <c r="O67" i="1"/>
  <c r="F67" i="1"/>
  <c r="P67" i="1"/>
  <c r="X67" i="1"/>
</calcChain>
</file>

<file path=xl/sharedStrings.xml><?xml version="1.0" encoding="utf-8"?>
<sst xmlns="http://schemas.openxmlformats.org/spreadsheetml/2006/main" count="60" uniqueCount="24">
  <si>
    <t>Type</t>
  </si>
  <si>
    <t>Category</t>
  </si>
  <si>
    <t>Sheep</t>
  </si>
  <si>
    <t>Rising 1-year</t>
  </si>
  <si>
    <t>Rising 2-year</t>
  </si>
  <si>
    <t>Dairy Cattle</t>
  </si>
  <si>
    <t>Beef Cattle</t>
  </si>
  <si>
    <t>Deer</t>
  </si>
  <si>
    <t>Goats (Fibre and Meat)</t>
  </si>
  <si>
    <t>Goats (Dairy)</t>
  </si>
  <si>
    <t>Pigs</t>
  </si>
  <si>
    <t>Weaners to 10 weeks of age</t>
  </si>
  <si>
    <t>Growing pigs 10 to 17 weeks of age</t>
  </si>
  <si>
    <t>Rising 3-year (male non-breeding cattle-all breeds)</t>
  </si>
  <si>
    <t>Bobby calves</t>
  </si>
  <si>
    <t xml:space="preserve">% Increase </t>
  </si>
  <si>
    <t>NSC of Intake into Mature grouping if all home breed</t>
  </si>
  <si>
    <t>Cattle</t>
  </si>
  <si>
    <t xml:space="preserve"> Percentage change</t>
  </si>
  <si>
    <t xml:space="preserve"> $ change</t>
  </si>
  <si>
    <t>% Change</t>
  </si>
  <si>
    <t>Livestock Valuation - National Standard Costs - 1993 to 2014</t>
  </si>
  <si>
    <t>2014-2015</t>
  </si>
  <si>
    <t>Livestock Valuation - National Standard Costs - 2014 /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</si>
</sst>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4" fillId="0" borderId="1" xfId="0" applyFont="1" applyBorder="1" applyAlignment="1">
      <alignment vertical="top" wrapText="1"/>
    </xf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2" fontId="4" fillId="0" borderId="9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horizontal="right" vertical="top" wrapText="1"/>
    </xf>
    <xf numFmtId="0" fontId="6" fillId="0" borderId="0" xfId="1" applyAlignment="1" applyProtection="1"/>
    <xf numFmtId="0" fontId="1" fillId="0" borderId="13" xfId="0" applyFont="1" applyFill="1" applyBorder="1" applyAlignment="1">
      <alignment vertical="top" wrapText="1"/>
    </xf>
    <xf numFmtId="2" fontId="0" fillId="0" borderId="0" xfId="0" applyNumberFormat="1"/>
    <xf numFmtId="2" fontId="4" fillId="0" borderId="14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horizontal="right" vertical="top" wrapText="1"/>
    </xf>
    <xf numFmtId="2" fontId="4" fillId="0" borderId="18" xfId="0" applyNumberFormat="1" applyFont="1" applyFill="1" applyBorder="1" applyAlignment="1">
      <alignment horizontal="right" vertical="top" wrapText="1"/>
    </xf>
    <xf numFmtId="0" fontId="0" fillId="0" borderId="18" xfId="0" applyBorder="1"/>
    <xf numFmtId="2" fontId="4" fillId="0" borderId="19" xfId="0" applyNumberFormat="1" applyFont="1" applyFill="1" applyBorder="1" applyAlignment="1">
      <alignment horizontal="right" vertical="top" wrapText="1"/>
    </xf>
    <xf numFmtId="0" fontId="0" fillId="0" borderId="11" xfId="0" applyBorder="1"/>
    <xf numFmtId="0" fontId="0" fillId="0" borderId="10" xfId="0" applyBorder="1"/>
    <xf numFmtId="2" fontId="4" fillId="0" borderId="10" xfId="0" applyNumberFormat="1" applyFont="1" applyFill="1" applyBorder="1" applyAlignment="1">
      <alignment horizontal="right" vertical="top" wrapText="1"/>
    </xf>
    <xf numFmtId="2" fontId="4" fillId="0" borderId="12" xfId="0" applyNumberFormat="1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2" fontId="4" fillId="0" borderId="20" xfId="0" applyNumberFormat="1" applyFont="1" applyFill="1" applyBorder="1" applyAlignment="1">
      <alignment horizontal="right" vertical="top" wrapText="1"/>
    </xf>
    <xf numFmtId="2" fontId="4" fillId="0" borderId="21" xfId="0" applyNumberFormat="1" applyFont="1" applyFill="1" applyBorder="1" applyAlignment="1">
      <alignment horizontal="right" vertical="top" wrapText="1"/>
    </xf>
    <xf numFmtId="0" fontId="0" fillId="0" borderId="21" xfId="0" applyBorder="1"/>
    <xf numFmtId="2" fontId="4" fillId="0" borderId="14" xfId="0" applyNumberFormat="1" applyFont="1" applyFill="1" applyBorder="1" applyAlignment="1">
      <alignment horizontal="right" vertical="top" wrapText="1"/>
    </xf>
    <xf numFmtId="0" fontId="0" fillId="0" borderId="3" xfId="0" applyBorder="1"/>
    <xf numFmtId="0" fontId="0" fillId="0" borderId="2" xfId="0" applyBorder="1"/>
    <xf numFmtId="2" fontId="4" fillId="0" borderId="3" xfId="0" applyNumberFormat="1" applyFont="1" applyBorder="1" applyAlignment="1">
      <alignment horizontal="right" vertical="top" wrapText="1"/>
    </xf>
    <xf numFmtId="0" fontId="0" fillId="0" borderId="14" xfId="0" applyBorder="1"/>
    <xf numFmtId="2" fontId="4" fillId="0" borderId="2" xfId="0" applyNumberFormat="1" applyFont="1" applyFill="1" applyBorder="1" applyAlignment="1">
      <alignment horizontal="right" vertical="top" wrapText="1"/>
    </xf>
    <xf numFmtId="2" fontId="2" fillId="0" borderId="21" xfId="0" applyNumberFormat="1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2" fontId="4" fillId="0" borderId="22" xfId="0" applyNumberFormat="1" applyFont="1" applyFill="1" applyBorder="1" applyAlignment="1">
      <alignment horizontal="right" vertical="top" wrapText="1"/>
    </xf>
    <xf numFmtId="2" fontId="4" fillId="0" borderId="23" xfId="0" applyNumberFormat="1" applyFont="1" applyBorder="1"/>
    <xf numFmtId="2" fontId="4" fillId="0" borderId="21" xfId="0" applyNumberFormat="1" applyFont="1" applyBorder="1"/>
    <xf numFmtId="2" fontId="0" fillId="0" borderId="21" xfId="0" applyNumberFormat="1" applyBorder="1"/>
    <xf numFmtId="2" fontId="4" fillId="0" borderId="3" xfId="0" applyNumberFormat="1" applyFont="1" applyBorder="1"/>
    <xf numFmtId="2" fontId="4" fillId="0" borderId="2" xfId="0" applyNumberFormat="1" applyFont="1" applyBorder="1"/>
    <xf numFmtId="2" fontId="4" fillId="0" borderId="22" xfId="0" applyNumberFormat="1" applyFont="1" applyBorder="1"/>
    <xf numFmtId="0" fontId="0" fillId="0" borderId="0" xfId="0" applyFill="1"/>
    <xf numFmtId="0" fontId="7" fillId="0" borderId="21" xfId="0" applyFont="1" applyFill="1" applyBorder="1"/>
    <xf numFmtId="0" fontId="7" fillId="0" borderId="14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1" fillId="0" borderId="24" xfId="0" applyFont="1" applyFill="1" applyBorder="1" applyAlignment="1">
      <alignment vertical="top" wrapText="1"/>
    </xf>
    <xf numFmtId="0" fontId="7" fillId="0" borderId="25" xfId="0" applyFont="1" applyFill="1" applyBorder="1"/>
    <xf numFmtId="2" fontId="4" fillId="0" borderId="26" xfId="0" applyNumberFormat="1" applyFont="1" applyFill="1" applyBorder="1" applyAlignment="1">
      <alignment horizontal="right" vertical="top" wrapText="1"/>
    </xf>
    <xf numFmtId="2" fontId="4" fillId="0" borderId="27" xfId="0" applyNumberFormat="1" applyFont="1" applyFill="1" applyBorder="1" applyAlignment="1">
      <alignment horizontal="right" vertical="top" wrapText="1"/>
    </xf>
    <xf numFmtId="0" fontId="7" fillId="0" borderId="27" xfId="0" applyFont="1" applyFill="1" applyBorder="1"/>
    <xf numFmtId="2" fontId="4" fillId="0" borderId="28" xfId="0" applyNumberFormat="1" applyFont="1" applyFill="1" applyBorder="1" applyAlignment="1">
      <alignment horizontal="right" vertical="top" wrapText="1"/>
    </xf>
    <xf numFmtId="0" fontId="7" fillId="0" borderId="29" xfId="0" applyFont="1" applyFill="1" applyBorder="1"/>
    <xf numFmtId="0" fontId="7" fillId="0" borderId="28" xfId="0" applyFont="1" applyFill="1" applyBorder="1"/>
    <xf numFmtId="2" fontId="4" fillId="0" borderId="29" xfId="0" applyNumberFormat="1" applyFont="1" applyFill="1" applyBorder="1" applyAlignment="1">
      <alignment horizontal="right" vertical="top" wrapText="1"/>
    </xf>
    <xf numFmtId="2" fontId="4" fillId="0" borderId="30" xfId="0" applyNumberFormat="1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vertical="top" wrapText="1"/>
    </xf>
    <xf numFmtId="2" fontId="4" fillId="0" borderId="23" xfId="0" applyNumberFormat="1" applyFont="1" applyFill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4" fillId="0" borderId="32" xfId="0" applyNumberFormat="1" applyFont="1" applyFill="1" applyBorder="1" applyAlignment="1">
      <alignment horizontal="right" vertical="top" wrapText="1"/>
    </xf>
    <xf numFmtId="10" fontId="0" fillId="0" borderId="0" xfId="0" applyNumberFormat="1"/>
    <xf numFmtId="2" fontId="0" fillId="0" borderId="3" xfId="0" applyNumberFormat="1" applyBorder="1"/>
    <xf numFmtId="2" fontId="0" fillId="0" borderId="14" xfId="0" applyNumberFormat="1" applyBorder="1"/>
    <xf numFmtId="2" fontId="0" fillId="0" borderId="2" xfId="0" applyNumberFormat="1" applyBorder="1"/>
    <xf numFmtId="2" fontId="0" fillId="0" borderId="32" xfId="0" applyNumberFormat="1" applyBorder="1"/>
    <xf numFmtId="0" fontId="1" fillId="0" borderId="23" xfId="0" applyFont="1" applyFill="1" applyBorder="1" applyAlignment="1">
      <alignment vertical="top" wrapText="1"/>
    </xf>
    <xf numFmtId="2" fontId="0" fillId="0" borderId="33" xfId="0" applyNumberFormat="1" applyBorder="1"/>
    <xf numFmtId="2" fontId="0" fillId="0" borderId="34" xfId="0" applyNumberFormat="1" applyBorder="1"/>
    <xf numFmtId="0" fontId="0" fillId="0" borderId="35" xfId="0" applyBorder="1"/>
    <xf numFmtId="2" fontId="0" fillId="0" borderId="36" xfId="0" applyNumberFormat="1" applyBorder="1"/>
    <xf numFmtId="0" fontId="0" fillId="0" borderId="34" xfId="0" applyBorder="1"/>
    <xf numFmtId="2" fontId="0" fillId="0" borderId="35" xfId="0" applyNumberFormat="1" applyBorder="1"/>
    <xf numFmtId="2" fontId="0" fillId="0" borderId="37" xfId="0" applyNumberFormat="1" applyBorder="1"/>
    <xf numFmtId="0" fontId="0" fillId="0" borderId="36" xfId="0" applyBorder="1"/>
    <xf numFmtId="2" fontId="0" fillId="0" borderId="38" xfId="0" applyNumberFormat="1" applyBorder="1"/>
    <xf numFmtId="0" fontId="1" fillId="0" borderId="0" xfId="0" applyFont="1" applyFill="1" applyBorder="1" applyAlignment="1">
      <alignment vertical="top" wrapText="1"/>
    </xf>
    <xf numFmtId="2" fontId="0" fillId="2" borderId="39" xfId="0" applyNumberFormat="1" applyFill="1" applyBorder="1"/>
    <xf numFmtId="0" fontId="0" fillId="2" borderId="39" xfId="0" applyFill="1" applyBorder="1"/>
    <xf numFmtId="2" fontId="0" fillId="2" borderId="40" xfId="0" applyNumberFormat="1" applyFill="1" applyBorder="1"/>
    <xf numFmtId="2" fontId="0" fillId="0" borderId="0" xfId="0" applyNumberFormat="1" applyFill="1"/>
    <xf numFmtId="10" fontId="0" fillId="0" borderId="0" xfId="0" applyNumberFormat="1" applyFill="1"/>
    <xf numFmtId="0" fontId="0" fillId="2" borderId="41" xfId="0" applyFill="1" applyBorder="1"/>
    <xf numFmtId="2" fontId="0" fillId="2" borderId="42" xfId="0" applyNumberFormat="1" applyFill="1" applyBorder="1"/>
    <xf numFmtId="0" fontId="0" fillId="2" borderId="43" xfId="0" applyFill="1" applyBorder="1"/>
    <xf numFmtId="2" fontId="0" fillId="2" borderId="41" xfId="0" applyNumberFormat="1" applyFill="1" applyBorder="1"/>
    <xf numFmtId="2" fontId="0" fillId="2" borderId="43" xfId="0" applyNumberFormat="1" applyFill="1" applyBorder="1"/>
    <xf numFmtId="2" fontId="0" fillId="0" borderId="23" xfId="0" applyNumberFormat="1" applyBorder="1"/>
    <xf numFmtId="0" fontId="8" fillId="0" borderId="44" xfId="0" applyFont="1" applyBorder="1" applyAlignment="1">
      <alignment horizontal="center"/>
    </xf>
    <xf numFmtId="164" fontId="0" fillId="0" borderId="0" xfId="0" applyNumberFormat="1"/>
    <xf numFmtId="0" fontId="0" fillId="0" borderId="0" xfId="0" applyAlignment="1"/>
    <xf numFmtId="0" fontId="1" fillId="0" borderId="45" xfId="0" applyFont="1" applyFill="1" applyBorder="1" applyAlignment="1">
      <alignment horizontal="center" vertical="top" wrapText="1"/>
    </xf>
    <xf numFmtId="2" fontId="0" fillId="0" borderId="46" xfId="0" applyNumberFormat="1" applyFill="1" applyBorder="1"/>
    <xf numFmtId="2" fontId="0" fillId="0" borderId="39" xfId="0" applyNumberFormat="1" applyFill="1" applyBorder="1"/>
    <xf numFmtId="0" fontId="0" fillId="0" borderId="41" xfId="0" applyFill="1" applyBorder="1"/>
    <xf numFmtId="2" fontId="0" fillId="0" borderId="42" xfId="0" applyNumberFormat="1" applyFill="1" applyBorder="1"/>
    <xf numFmtId="0" fontId="0" fillId="0" borderId="39" xfId="0" applyFill="1" applyBorder="1"/>
    <xf numFmtId="0" fontId="0" fillId="0" borderId="43" xfId="0" applyFill="1" applyBorder="1"/>
    <xf numFmtId="2" fontId="0" fillId="0" borderId="41" xfId="0" applyNumberFormat="1" applyFill="1" applyBorder="1"/>
    <xf numFmtId="2" fontId="0" fillId="0" borderId="43" xfId="0" applyNumberFormat="1" applyFill="1" applyBorder="1"/>
    <xf numFmtId="2" fontId="0" fillId="0" borderId="40" xfId="0" applyNumberFormat="1" applyFill="1" applyBorder="1"/>
    <xf numFmtId="2" fontId="0" fillId="2" borderId="47" xfId="0" applyNumberFormat="1" applyFill="1" applyBorder="1"/>
    <xf numFmtId="0" fontId="1" fillId="2" borderId="48" xfId="0" applyFont="1" applyFill="1" applyBorder="1" applyAlignment="1">
      <alignment vertical="top" wrapText="1"/>
    </xf>
    <xf numFmtId="2" fontId="0" fillId="2" borderId="49" xfId="0" applyNumberFormat="1" applyFill="1" applyBorder="1"/>
    <xf numFmtId="2" fontId="0" fillId="2" borderId="50" xfId="0" applyNumberFormat="1" applyFill="1" applyBorder="1"/>
    <xf numFmtId="2" fontId="4" fillId="0" borderId="14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3" fillId="0" borderId="51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51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8"/>
      <c:hPercent val="57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299090061869313"/>
          <c:y val="0.20761245674740503"/>
          <c:w val="0.68432052781076358"/>
          <c:h val="0.71453287197231785"/>
        </c:manualLayout>
      </c:layout>
      <c:bar3DChart>
        <c:barDir val="col"/>
        <c:grouping val="clustered"/>
        <c:varyColors val="0"/>
        <c:ser>
          <c:idx val="0"/>
          <c:order val="0"/>
          <c:tx>
            <c:v>Nat Standard Cost R1 Yr Sheep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Data!$C$3:$Y$3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Data!$C$4:$Y$4</c:f>
              <c:numCache>
                <c:formatCode>0.00</c:formatCode>
                <c:ptCount val="23"/>
                <c:pt idx="0">
                  <c:v>13</c:v>
                </c:pt>
                <c:pt idx="1">
                  <c:v>13.3</c:v>
                </c:pt>
                <c:pt idx="2">
                  <c:v>16.100000000000001</c:v>
                </c:pt>
                <c:pt idx="3">
                  <c:v>16.100000000000001</c:v>
                </c:pt>
                <c:pt idx="4">
                  <c:v>15</c:v>
                </c:pt>
                <c:pt idx="5">
                  <c:v>15.5</c:v>
                </c:pt>
                <c:pt idx="6">
                  <c:v>15.8</c:v>
                </c:pt>
                <c:pt idx="7">
                  <c:v>15.8</c:v>
                </c:pt>
                <c:pt idx="8">
                  <c:v>17</c:v>
                </c:pt>
                <c:pt idx="9">
                  <c:v>19</c:v>
                </c:pt>
                <c:pt idx="10">
                  <c:v>21.5</c:v>
                </c:pt>
                <c:pt idx="11">
                  <c:v>23</c:v>
                </c:pt>
                <c:pt idx="12">
                  <c:v>22.4</c:v>
                </c:pt>
                <c:pt idx="13">
                  <c:v>23.9</c:v>
                </c:pt>
                <c:pt idx="14">
                  <c:v>24.7</c:v>
                </c:pt>
                <c:pt idx="15">
                  <c:v>23</c:v>
                </c:pt>
                <c:pt idx="16">
                  <c:v>26</c:v>
                </c:pt>
                <c:pt idx="17">
                  <c:v>24.2</c:v>
                </c:pt>
                <c:pt idx="18">
                  <c:v>28.2</c:v>
                </c:pt>
                <c:pt idx="19">
                  <c:v>28.3</c:v>
                </c:pt>
                <c:pt idx="20">
                  <c:v>34.700000000000003</c:v>
                </c:pt>
                <c:pt idx="21">
                  <c:v>37.700000000000003</c:v>
                </c:pt>
                <c:pt idx="22">
                  <c:v>30.8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748768"/>
        <c:axId val="240749944"/>
        <c:axId val="0"/>
      </c:bar3DChart>
      <c:catAx>
        <c:axId val="2407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749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0749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748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R-1 Beef Cattle NSC  values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R-1 Beef cattle values</c:v>
          </c:tx>
          <c:invertIfNegative val="0"/>
          <c:cat>
            <c:numRef>
              <c:f>Data!$C$3:$Y$3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Data!$C$12:$Y$12</c:f>
              <c:numCache>
                <c:formatCode>0.00</c:formatCode>
                <c:ptCount val="23"/>
                <c:pt idx="0">
                  <c:v>109</c:v>
                </c:pt>
                <c:pt idx="1">
                  <c:v>116</c:v>
                </c:pt>
                <c:pt idx="2">
                  <c:v>131</c:v>
                </c:pt>
                <c:pt idx="3">
                  <c:v>132</c:v>
                </c:pt>
                <c:pt idx="4">
                  <c:v>125</c:v>
                </c:pt>
                <c:pt idx="5">
                  <c:v>131</c:v>
                </c:pt>
                <c:pt idx="6">
                  <c:v>139</c:v>
                </c:pt>
                <c:pt idx="7">
                  <c:v>145</c:v>
                </c:pt>
                <c:pt idx="8">
                  <c:v>152</c:v>
                </c:pt>
                <c:pt idx="9">
                  <c:v>179</c:v>
                </c:pt>
                <c:pt idx="10">
                  <c:v>202</c:v>
                </c:pt>
                <c:pt idx="11">
                  <c:v>216</c:v>
                </c:pt>
                <c:pt idx="12">
                  <c:v>217.5</c:v>
                </c:pt>
                <c:pt idx="13">
                  <c:v>233.4</c:v>
                </c:pt>
                <c:pt idx="14">
                  <c:v>243.8</c:v>
                </c:pt>
                <c:pt idx="15">
                  <c:v>228.3</c:v>
                </c:pt>
                <c:pt idx="16">
                  <c:v>261.60000000000002</c:v>
                </c:pt>
                <c:pt idx="17">
                  <c:v>242.2</c:v>
                </c:pt>
                <c:pt idx="18">
                  <c:v>282.89999999999998</c:v>
                </c:pt>
                <c:pt idx="19">
                  <c:v>302.10000000000002</c:v>
                </c:pt>
                <c:pt idx="20">
                  <c:v>339.2</c:v>
                </c:pt>
                <c:pt idx="21">
                  <c:v>369.7</c:v>
                </c:pt>
                <c:pt idx="22">
                  <c:v>329.1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752296"/>
        <c:axId val="240750728"/>
      </c:barChart>
      <c:catAx>
        <c:axId val="24075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0750728"/>
        <c:crosses val="autoZero"/>
        <c:auto val="1"/>
        <c:lblAlgn val="ctr"/>
        <c:lblOffset val="100"/>
        <c:noMultiLvlLbl val="0"/>
      </c:catAx>
      <c:valAx>
        <c:axId val="240750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0752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>
      <c:oddFooter>&amp;C&amp;D&amp;R&amp;Z&amp;F</c:oddFooter>
    </c:headerFooter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 1 Sheep NSC values</c:v>
          </c:tx>
          <c:invertIfNegative val="0"/>
          <c:cat>
            <c:numRef>
              <c:f>Data!$C$3:$Y$3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Data!$C$4:$Y$4</c:f>
              <c:numCache>
                <c:formatCode>0.00</c:formatCode>
                <c:ptCount val="23"/>
                <c:pt idx="0">
                  <c:v>13</c:v>
                </c:pt>
                <c:pt idx="1">
                  <c:v>13.3</c:v>
                </c:pt>
                <c:pt idx="2">
                  <c:v>16.100000000000001</c:v>
                </c:pt>
                <c:pt idx="3">
                  <c:v>16.100000000000001</c:v>
                </c:pt>
                <c:pt idx="4">
                  <c:v>15</c:v>
                </c:pt>
                <c:pt idx="5">
                  <c:v>15.5</c:v>
                </c:pt>
                <c:pt idx="6">
                  <c:v>15.8</c:v>
                </c:pt>
                <c:pt idx="7">
                  <c:v>15.8</c:v>
                </c:pt>
                <c:pt idx="8">
                  <c:v>17</c:v>
                </c:pt>
                <c:pt idx="9">
                  <c:v>19</c:v>
                </c:pt>
                <c:pt idx="10">
                  <c:v>21.5</c:v>
                </c:pt>
                <c:pt idx="11">
                  <c:v>23</c:v>
                </c:pt>
                <c:pt idx="12">
                  <c:v>22.4</c:v>
                </c:pt>
                <c:pt idx="13">
                  <c:v>23.9</c:v>
                </c:pt>
                <c:pt idx="14">
                  <c:v>24.7</c:v>
                </c:pt>
                <c:pt idx="15">
                  <c:v>23</c:v>
                </c:pt>
                <c:pt idx="16">
                  <c:v>26</c:v>
                </c:pt>
                <c:pt idx="17">
                  <c:v>24.2</c:v>
                </c:pt>
                <c:pt idx="18">
                  <c:v>28.2</c:v>
                </c:pt>
                <c:pt idx="19">
                  <c:v>28.3</c:v>
                </c:pt>
                <c:pt idx="20">
                  <c:v>34.700000000000003</c:v>
                </c:pt>
                <c:pt idx="21">
                  <c:v>37.700000000000003</c:v>
                </c:pt>
                <c:pt idx="22">
                  <c:v>30.8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51120"/>
        <c:axId val="243424248"/>
      </c:barChart>
      <c:catAx>
        <c:axId val="24075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424248"/>
        <c:crosses val="autoZero"/>
        <c:auto val="1"/>
        <c:lblAlgn val="ctr"/>
        <c:lblOffset val="100"/>
        <c:noMultiLvlLbl val="0"/>
      </c:catAx>
      <c:valAx>
        <c:axId val="2434242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0751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>
      <c:oddFooter>&amp;C&amp;D&amp;R&amp;Z&amp;F</c:oddFooter>
    </c:headerFooter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Home Breed Sheep NSC Intake % Change</c:v>
          </c:tx>
          <c:marker>
            <c:symbol val="none"/>
          </c:marker>
          <c:cat>
            <c:numRef>
              <c:f>Data!$E$62:$Y$62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Data!$E$64:$Y$64</c:f>
              <c:numCache>
                <c:formatCode>0.00%</c:formatCode>
                <c:ptCount val="21"/>
                <c:pt idx="0">
                  <c:v>7.6923076923076816E-2</c:v>
                </c:pt>
                <c:pt idx="1">
                  <c:v>0.12946428571428581</c:v>
                </c:pt>
                <c:pt idx="2">
                  <c:v>-1.5810276679841841E-2</c:v>
                </c:pt>
                <c:pt idx="3">
                  <c:v>-3.2128514056224924E-2</c:v>
                </c:pt>
                <c:pt idx="4">
                  <c:v>5.3941908713692824E-2</c:v>
                </c:pt>
                <c:pt idx="5">
                  <c:v>2.3622047244094547E-2</c:v>
                </c:pt>
                <c:pt idx="6">
                  <c:v>1.9230769230769232E-2</c:v>
                </c:pt>
                <c:pt idx="7">
                  <c:v>0.10188679245283017</c:v>
                </c:pt>
                <c:pt idx="8">
                  <c:v>0.12671232876712327</c:v>
                </c:pt>
                <c:pt idx="9">
                  <c:v>0.10638297872340426</c:v>
                </c:pt>
                <c:pt idx="10">
                  <c:v>4.670329670329678E-2</c:v>
                </c:pt>
                <c:pt idx="11">
                  <c:v>2.6246719160105359E-3</c:v>
                </c:pt>
                <c:pt idx="12">
                  <c:v>7.0680628272251189E-2</c:v>
                </c:pt>
                <c:pt idx="13">
                  <c:v>-1.2224938875305624E-2</c:v>
                </c:pt>
                <c:pt idx="14">
                  <c:v>9.9009900990098664E-3</c:v>
                </c:pt>
                <c:pt idx="15">
                  <c:v>3.1862745098039325E-2</c:v>
                </c:pt>
                <c:pt idx="16">
                  <c:v>1.1876484560569903E-2</c:v>
                </c:pt>
                <c:pt idx="17">
                  <c:v>0.12676056338028185</c:v>
                </c:pt>
                <c:pt idx="18">
                  <c:v>6.0416666666666785E-2</c:v>
                </c:pt>
                <c:pt idx="19">
                  <c:v>0.16699410609037327</c:v>
                </c:pt>
                <c:pt idx="20">
                  <c:v>1.6835016835015876E-3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425032"/>
        <c:axId val="243426992"/>
      </c:lineChart>
      <c:catAx>
        <c:axId val="24342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426992"/>
        <c:crosses val="autoZero"/>
        <c:auto val="1"/>
        <c:lblAlgn val="ctr"/>
        <c:lblOffset val="100"/>
        <c:noMultiLvlLbl val="0"/>
      </c:catAx>
      <c:valAx>
        <c:axId val="2434269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43425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781928173612447"/>
          <c:y val="0.53403070730148372"/>
          <c:w val="0.31675004801229112"/>
          <c:h val="0.10670800864917795"/>
        </c:manualLayout>
      </c:layout>
      <c:overlay val="0"/>
    </c:legend>
    <c:plotVisOnly val="1"/>
    <c:dispBlanksAs val="gap"/>
    <c:showDLblsOverMax val="0"/>
  </c:chart>
  <c:printSettings>
    <c:headerFooter>
      <c:oddFooter>&amp;C&amp;D&amp;R&amp;Z&amp;F</c:oddFooter>
    </c:headerFooter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23080121458067"/>
          <c:y val="8.0852781133937415E-2"/>
          <c:w val="0.64851137357830269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v>Home Breed Cattle NSC Intake % change</c:v>
          </c:tx>
          <c:marker>
            <c:symbol val="none"/>
          </c:marker>
          <c:cat>
            <c:numRef>
              <c:f>Data!$E$62:$Y$62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Data!$E$67:$Y$67</c:f>
              <c:numCache>
                <c:formatCode>0.00%</c:formatCode>
                <c:ptCount val="21"/>
                <c:pt idx="0">
                  <c:v>0.10257879656160462</c:v>
                </c:pt>
                <c:pt idx="1">
                  <c:v>8.0041580041580074E-2</c:v>
                </c:pt>
                <c:pt idx="2">
                  <c:v>-1.010587102983649E-2</c:v>
                </c:pt>
                <c:pt idx="3">
                  <c:v>-2.090422946037911E-2</c:v>
                </c:pt>
                <c:pt idx="4">
                  <c:v>5.8093346573982067E-2</c:v>
                </c:pt>
                <c:pt idx="5">
                  <c:v>5.0680431722196204E-2</c:v>
                </c:pt>
                <c:pt idx="6">
                  <c:v>4.6449307726663711E-2</c:v>
                </c:pt>
                <c:pt idx="7">
                  <c:v>8.8348271446862942E-2</c:v>
                </c:pt>
                <c:pt idx="8">
                  <c:v>0.16078431372549021</c:v>
                </c:pt>
                <c:pt idx="9">
                  <c:v>0.10472972972972973</c:v>
                </c:pt>
                <c:pt idx="10">
                  <c:v>4.9541284403669693E-2</c:v>
                </c:pt>
                <c:pt idx="11">
                  <c:v>2.1561771561771661E-2</c:v>
                </c:pt>
                <c:pt idx="12">
                  <c:v>7.4443810610382258E-2</c:v>
                </c:pt>
                <c:pt idx="13">
                  <c:v>-1.5927794000531528E-3</c:v>
                </c:pt>
                <c:pt idx="14">
                  <c:v>5.8495081095453032E-3</c:v>
                </c:pt>
                <c:pt idx="15">
                  <c:v>5.0224689399947127E-2</c:v>
                </c:pt>
                <c:pt idx="16">
                  <c:v>-2.5169896803428827E-4</c:v>
                </c:pt>
                <c:pt idx="17">
                  <c:v>0.13192346424974818</c:v>
                </c:pt>
                <c:pt idx="18">
                  <c:v>9.4750889679715483E-2</c:v>
                </c:pt>
                <c:pt idx="19">
                  <c:v>0.11133685493701737</c:v>
                </c:pt>
                <c:pt idx="20">
                  <c:v>1.1151736745886697E-2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427384"/>
        <c:axId val="243423856"/>
      </c:lineChart>
      <c:catAx>
        <c:axId val="24342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423856"/>
        <c:crosses val="autoZero"/>
        <c:auto val="1"/>
        <c:lblAlgn val="ctr"/>
        <c:lblOffset val="100"/>
        <c:noMultiLvlLbl val="0"/>
      </c:catAx>
      <c:valAx>
        <c:axId val="2434238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43427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>
      <c:oddFooter>&amp;C&amp;D&amp;R&amp;Z&amp;F</c:oddFooter>
    </c:headerFooter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737318062514912"/>
          <c:y val="2.76815992228475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8"/>
      <c:hPercent val="57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5653321668124818"/>
          <c:y val="0.18510897513023097"/>
          <c:w val="0.70950574511519393"/>
          <c:h val="0.71453287197231807"/>
        </c:manualLayout>
      </c:layout>
      <c:bar3DChart>
        <c:barDir val="col"/>
        <c:grouping val="clustered"/>
        <c:varyColors val="0"/>
        <c:ser>
          <c:idx val="0"/>
          <c:order val="0"/>
          <c:tx>
            <c:v>Nat Standard Cost R 1Yr Sheep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Data!$C$3:$Y$4</c:f>
              <c:multiLvlStrCache>
                <c:ptCount val="23"/>
                <c:lvl>
                  <c:pt idx="0">
                    <c:v>13.00</c:v>
                  </c:pt>
                  <c:pt idx="1">
                    <c:v>13.30</c:v>
                  </c:pt>
                  <c:pt idx="2">
                    <c:v>16.10</c:v>
                  </c:pt>
                  <c:pt idx="3">
                    <c:v>16.10</c:v>
                  </c:pt>
                  <c:pt idx="4">
                    <c:v>15.00</c:v>
                  </c:pt>
                  <c:pt idx="5">
                    <c:v>15.50</c:v>
                  </c:pt>
                  <c:pt idx="6">
                    <c:v>15.80</c:v>
                  </c:pt>
                  <c:pt idx="7">
                    <c:v>15.80</c:v>
                  </c:pt>
                  <c:pt idx="8">
                    <c:v>17.00</c:v>
                  </c:pt>
                  <c:pt idx="9">
                    <c:v>19.00</c:v>
                  </c:pt>
                  <c:pt idx="10">
                    <c:v>21.50</c:v>
                  </c:pt>
                  <c:pt idx="11">
                    <c:v>23.00</c:v>
                  </c:pt>
                  <c:pt idx="12">
                    <c:v>22.40</c:v>
                  </c:pt>
                  <c:pt idx="13">
                    <c:v>23.90</c:v>
                  </c:pt>
                  <c:pt idx="14">
                    <c:v>24.70</c:v>
                  </c:pt>
                  <c:pt idx="15">
                    <c:v>23.00</c:v>
                  </c:pt>
                  <c:pt idx="16">
                    <c:v>26.00</c:v>
                  </c:pt>
                  <c:pt idx="17">
                    <c:v>24.20</c:v>
                  </c:pt>
                  <c:pt idx="18">
                    <c:v>28.20</c:v>
                  </c:pt>
                  <c:pt idx="19">
                    <c:v>28.30</c:v>
                  </c:pt>
                  <c:pt idx="20">
                    <c:v>34.70</c:v>
                  </c:pt>
                  <c:pt idx="21">
                    <c:v>37.70</c:v>
                  </c:pt>
                  <c:pt idx="22">
                    <c:v>30.80</c:v>
                  </c:pt>
                </c:lvl>
                <c:lvl>
                  <c:pt idx="0">
                    <c:v>1993</c:v>
                  </c:pt>
                  <c:pt idx="1">
                    <c:v>1994</c:v>
                  </c:pt>
                  <c:pt idx="2">
                    <c:v>1995</c:v>
                  </c:pt>
                  <c:pt idx="3">
                    <c:v>1996</c:v>
                  </c:pt>
                  <c:pt idx="4">
                    <c:v>1997</c:v>
                  </c:pt>
                  <c:pt idx="5">
                    <c:v>1998</c:v>
                  </c:pt>
                  <c:pt idx="6">
                    <c:v>1999</c:v>
                  </c:pt>
                  <c:pt idx="7">
                    <c:v>2000</c:v>
                  </c:pt>
                  <c:pt idx="8">
                    <c:v>2001</c:v>
                  </c:pt>
                  <c:pt idx="9">
                    <c:v>2002</c:v>
                  </c:pt>
                  <c:pt idx="10">
                    <c:v>2003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Data!$C$4:$Y$4</c:f>
              <c:numCache>
                <c:formatCode>0.00</c:formatCode>
                <c:ptCount val="23"/>
                <c:pt idx="0">
                  <c:v>13</c:v>
                </c:pt>
                <c:pt idx="1">
                  <c:v>13.3</c:v>
                </c:pt>
                <c:pt idx="2">
                  <c:v>16.100000000000001</c:v>
                </c:pt>
                <c:pt idx="3">
                  <c:v>16.100000000000001</c:v>
                </c:pt>
                <c:pt idx="4">
                  <c:v>15</c:v>
                </c:pt>
                <c:pt idx="5">
                  <c:v>15.5</c:v>
                </c:pt>
                <c:pt idx="6">
                  <c:v>15.8</c:v>
                </c:pt>
                <c:pt idx="7">
                  <c:v>15.8</c:v>
                </c:pt>
                <c:pt idx="8">
                  <c:v>17</c:v>
                </c:pt>
                <c:pt idx="9">
                  <c:v>19</c:v>
                </c:pt>
                <c:pt idx="10">
                  <c:v>21.5</c:v>
                </c:pt>
                <c:pt idx="11">
                  <c:v>23</c:v>
                </c:pt>
                <c:pt idx="12">
                  <c:v>22.4</c:v>
                </c:pt>
                <c:pt idx="13">
                  <c:v>23.9</c:v>
                </c:pt>
                <c:pt idx="14">
                  <c:v>24.7</c:v>
                </c:pt>
                <c:pt idx="15">
                  <c:v>23</c:v>
                </c:pt>
                <c:pt idx="16">
                  <c:v>26</c:v>
                </c:pt>
                <c:pt idx="17">
                  <c:v>24.2</c:v>
                </c:pt>
                <c:pt idx="18">
                  <c:v>28.2</c:v>
                </c:pt>
                <c:pt idx="19">
                  <c:v>28.3</c:v>
                </c:pt>
                <c:pt idx="20">
                  <c:v>34.700000000000003</c:v>
                </c:pt>
                <c:pt idx="21">
                  <c:v>37.700000000000003</c:v>
                </c:pt>
                <c:pt idx="22">
                  <c:v>30.8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427776"/>
        <c:axId val="243428168"/>
        <c:axId val="0"/>
      </c:bar3DChart>
      <c:catAx>
        <c:axId val="24342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428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428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427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121</xdr:row>
      <xdr:rowOff>19050</xdr:rowOff>
    </xdr:from>
    <xdr:to>
      <xdr:col>20</xdr:col>
      <xdr:colOff>457200</xdr:colOff>
      <xdr:row>159</xdr:row>
      <xdr:rowOff>114300</xdr:rowOff>
    </xdr:to>
    <xdr:graphicFrame macro="">
      <xdr:nvGraphicFramePr>
        <xdr:cNvPr id="1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37</xdr:row>
      <xdr:rowOff>123825</xdr:rowOff>
    </xdr:from>
    <xdr:to>
      <xdr:col>11</xdr:col>
      <xdr:colOff>257175</xdr:colOff>
      <xdr:row>54</xdr:row>
      <xdr:rowOff>114300</xdr:rowOff>
    </xdr:to>
    <xdr:graphicFrame macro="">
      <xdr:nvGraphicFramePr>
        <xdr:cNvPr id="1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142875</xdr:colOff>
      <xdr:row>38</xdr:row>
      <xdr:rowOff>0</xdr:rowOff>
    </xdr:from>
    <xdr:to>
      <xdr:col>19</xdr:col>
      <xdr:colOff>447675</xdr:colOff>
      <xdr:row>54</xdr:row>
      <xdr:rowOff>152400</xdr:rowOff>
    </xdr:to>
    <xdr:graphicFrame macro="">
      <xdr:nvGraphicFramePr>
        <xdr:cNvPr id="109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304800</xdr:colOff>
      <xdr:row>68</xdr:row>
      <xdr:rowOff>114300</xdr:rowOff>
    </xdr:from>
    <xdr:to>
      <xdr:col>19</xdr:col>
      <xdr:colOff>457200</xdr:colOff>
      <xdr:row>91</xdr:row>
      <xdr:rowOff>66675</xdr:rowOff>
    </xdr:to>
    <xdr:graphicFrame macro="">
      <xdr:nvGraphicFramePr>
        <xdr:cNvPr id="110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381000</xdr:colOff>
      <xdr:row>95</xdr:row>
      <xdr:rowOff>28575</xdr:rowOff>
    </xdr:from>
    <xdr:to>
      <xdr:col>19</xdr:col>
      <xdr:colOff>523875</xdr:colOff>
      <xdr:row>119</xdr:row>
      <xdr:rowOff>76200</xdr:rowOff>
    </xdr:to>
    <xdr:graphicFrame macro="">
      <xdr:nvGraphicFramePr>
        <xdr:cNvPr id="110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133350</xdr:rowOff>
    </xdr:from>
    <xdr:to>
      <xdr:col>14</xdr:col>
      <xdr:colOff>476250</xdr:colOff>
      <xdr:row>36</xdr:row>
      <xdr:rowOff>76200</xdr:rowOff>
    </xdr:to>
    <xdr:graphicFrame macro="">
      <xdr:nvGraphicFramePr>
        <xdr:cNvPr id="5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zoomScaleNormal="100" zoomScaleSheetLayoutView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Y1" sqref="Y1"/>
    </sheetView>
  </sheetViews>
  <sheetFormatPr defaultRowHeight="12.75" x14ac:dyDescent="0.2"/>
  <cols>
    <col min="1" max="1" width="18.85546875" bestFit="1" customWidth="1"/>
    <col min="2" max="2" width="15.140625" bestFit="1" customWidth="1"/>
    <col min="17" max="17" width="9.140625" style="55"/>
    <col min="22" max="24" width="9.140625" style="55"/>
    <col min="26" max="26" width="9" customWidth="1"/>
  </cols>
  <sheetData>
    <row r="1" spans="1:27" ht="18.75" x14ac:dyDescent="0.3">
      <c r="A1" s="6" t="s">
        <v>21</v>
      </c>
      <c r="Z1" s="122" t="s">
        <v>15</v>
      </c>
      <c r="AA1" s="122"/>
    </row>
    <row r="2" spans="1:27" ht="13.5" thickBot="1" x14ac:dyDescent="0.25">
      <c r="Z2" s="122" t="s">
        <v>22</v>
      </c>
      <c r="AA2" s="122"/>
    </row>
    <row r="3" spans="1:27" ht="16.5" thickBot="1" x14ac:dyDescent="0.25">
      <c r="A3" s="7" t="s">
        <v>0</v>
      </c>
      <c r="B3" s="8" t="s">
        <v>1</v>
      </c>
      <c r="C3" s="8">
        <v>1993</v>
      </c>
      <c r="D3" s="8">
        <v>1994</v>
      </c>
      <c r="E3" s="8">
        <v>1995</v>
      </c>
      <c r="F3" s="8">
        <v>1996</v>
      </c>
      <c r="G3" s="8">
        <v>1997</v>
      </c>
      <c r="H3" s="8">
        <v>1998</v>
      </c>
      <c r="I3" s="8">
        <v>1999</v>
      </c>
      <c r="J3" s="8">
        <v>2000</v>
      </c>
      <c r="K3" s="9">
        <v>2001</v>
      </c>
      <c r="L3" s="21">
        <v>2002</v>
      </c>
      <c r="M3" s="26">
        <v>2003</v>
      </c>
      <c r="N3" s="25">
        <v>2004</v>
      </c>
      <c r="O3" s="21">
        <v>2005</v>
      </c>
      <c r="P3" s="21">
        <v>2006</v>
      </c>
      <c r="Q3" s="60">
        <v>2007</v>
      </c>
      <c r="R3" s="70">
        <v>2008</v>
      </c>
      <c r="S3" s="60">
        <v>2009</v>
      </c>
      <c r="T3" s="70">
        <v>2010</v>
      </c>
      <c r="U3" s="79">
        <v>2011</v>
      </c>
      <c r="V3" s="79">
        <v>2012</v>
      </c>
      <c r="W3" s="79">
        <v>2013</v>
      </c>
      <c r="X3" s="79">
        <v>2014</v>
      </c>
      <c r="Y3" s="115">
        <v>2015</v>
      </c>
    </row>
    <row r="4" spans="1:27" ht="13.5" thickTop="1" x14ac:dyDescent="0.2">
      <c r="A4" s="10" t="s">
        <v>2</v>
      </c>
      <c r="B4" s="1" t="s">
        <v>3</v>
      </c>
      <c r="C4" s="13">
        <v>13</v>
      </c>
      <c r="D4" s="13">
        <v>13.3</v>
      </c>
      <c r="E4" s="13">
        <v>16.100000000000001</v>
      </c>
      <c r="F4" s="13">
        <v>16.100000000000001</v>
      </c>
      <c r="G4" s="13">
        <v>15</v>
      </c>
      <c r="H4" s="13">
        <v>15.5</v>
      </c>
      <c r="I4" s="13">
        <v>15.8</v>
      </c>
      <c r="J4" s="13">
        <v>15.8</v>
      </c>
      <c r="K4" s="35">
        <v>17</v>
      </c>
      <c r="L4" s="37">
        <v>19</v>
      </c>
      <c r="M4" s="27">
        <v>21.5</v>
      </c>
      <c r="N4" s="49">
        <v>23</v>
      </c>
      <c r="O4" s="49">
        <v>22.4</v>
      </c>
      <c r="P4" s="37">
        <v>23.9</v>
      </c>
      <c r="Q4" s="62">
        <v>24.7</v>
      </c>
      <c r="R4" s="71">
        <v>23</v>
      </c>
      <c r="S4" s="75">
        <v>26</v>
      </c>
      <c r="T4" s="80">
        <v>24.2</v>
      </c>
      <c r="U4" s="80">
        <v>28.2</v>
      </c>
      <c r="V4" s="100">
        <v>28.3</v>
      </c>
      <c r="W4" s="100">
        <v>34.700000000000003</v>
      </c>
      <c r="X4" s="100">
        <v>37.700000000000003</v>
      </c>
      <c r="Y4" s="116">
        <v>30.8</v>
      </c>
      <c r="Z4" s="22">
        <f>Y4-X4</f>
        <v>-6.9000000000000021</v>
      </c>
      <c r="AA4" s="74">
        <f>Z4/X4</f>
        <v>-0.18302387267904513</v>
      </c>
    </row>
    <row r="5" spans="1:27" ht="15.75" x14ac:dyDescent="0.2">
      <c r="A5" s="11"/>
      <c r="B5" s="3" t="s">
        <v>4</v>
      </c>
      <c r="C5" s="14">
        <v>7.5</v>
      </c>
      <c r="D5" s="14">
        <v>7.8</v>
      </c>
      <c r="E5" s="14">
        <v>9.1</v>
      </c>
      <c r="F5" s="14">
        <v>9.1999999999999993</v>
      </c>
      <c r="G5" s="14">
        <v>8.8000000000000007</v>
      </c>
      <c r="H5" s="14">
        <v>9.1</v>
      </c>
      <c r="I5" s="14">
        <v>9.9</v>
      </c>
      <c r="J5" s="14">
        <v>10.199999999999999</v>
      </c>
      <c r="K5" s="24">
        <v>10.7</v>
      </c>
      <c r="L5" s="38">
        <v>12.2</v>
      </c>
      <c r="M5" s="28">
        <v>13.9</v>
      </c>
      <c r="N5" s="50">
        <v>14.9</v>
      </c>
      <c r="O5" s="50">
        <v>15.1</v>
      </c>
      <c r="P5" s="38">
        <v>15.8</v>
      </c>
      <c r="Q5" s="63">
        <v>17</v>
      </c>
      <c r="R5" s="72">
        <v>15.7</v>
      </c>
      <c r="S5" s="75">
        <v>17.8</v>
      </c>
      <c r="T5" s="81">
        <v>16.100000000000001</v>
      </c>
      <c r="U5" s="81">
        <v>18.399999999999999</v>
      </c>
      <c r="V5" s="75">
        <v>19.8</v>
      </c>
      <c r="W5" s="75">
        <v>22.6</v>
      </c>
      <c r="X5" s="75">
        <v>24.7</v>
      </c>
      <c r="Y5" s="117">
        <v>21.8</v>
      </c>
      <c r="Z5" s="22">
        <f t="shared" ref="Z5:Z30" si="0">Y5-X5</f>
        <v>-2.8999999999999986</v>
      </c>
      <c r="AA5" s="74">
        <f t="shared" ref="AA5:AA30" si="1">Z5/X5</f>
        <v>-0.11740890688259104</v>
      </c>
    </row>
    <row r="6" spans="1:27" ht="15.75" x14ac:dyDescent="0.2">
      <c r="A6" s="11"/>
      <c r="B6" s="4"/>
      <c r="C6" s="15"/>
      <c r="D6" s="16"/>
      <c r="E6" s="16"/>
      <c r="F6" s="16"/>
      <c r="G6" s="16"/>
      <c r="H6" s="16"/>
      <c r="I6" s="16"/>
      <c r="J6" s="16"/>
      <c r="K6" s="36"/>
      <c r="L6" s="39"/>
      <c r="M6" s="29"/>
      <c r="N6" s="50"/>
      <c r="O6" s="50"/>
      <c r="P6" s="56"/>
      <c r="Q6" s="64"/>
      <c r="R6" s="56"/>
      <c r="S6" s="39"/>
      <c r="T6" s="82"/>
      <c r="U6" s="82"/>
      <c r="V6" s="39"/>
      <c r="W6" s="39"/>
      <c r="X6" s="39"/>
      <c r="Y6" s="95"/>
      <c r="Z6" s="22"/>
      <c r="AA6" s="74"/>
    </row>
    <row r="7" spans="1:27" x14ac:dyDescent="0.2">
      <c r="A7" s="12" t="s">
        <v>5</v>
      </c>
      <c r="B7" s="3" t="s">
        <v>14</v>
      </c>
      <c r="C7" s="14">
        <v>119</v>
      </c>
      <c r="D7" s="14">
        <v>135</v>
      </c>
      <c r="E7" s="14">
        <v>142</v>
      </c>
      <c r="F7" s="14">
        <v>123</v>
      </c>
      <c r="G7" s="14">
        <v>128</v>
      </c>
      <c r="H7" s="14">
        <v>115</v>
      </c>
      <c r="I7" s="14">
        <v>115</v>
      </c>
      <c r="J7" s="14">
        <v>122</v>
      </c>
      <c r="K7" s="24">
        <v>156</v>
      </c>
      <c r="L7" s="38">
        <v>164</v>
      </c>
      <c r="M7" s="28">
        <v>143</v>
      </c>
      <c r="N7" s="50">
        <v>128</v>
      </c>
      <c r="O7" s="50">
        <v>130.9</v>
      </c>
      <c r="P7" s="38">
        <v>139</v>
      </c>
      <c r="Q7" s="63">
        <v>138</v>
      </c>
      <c r="R7" s="72">
        <v>167.2</v>
      </c>
      <c r="S7" s="75">
        <v>176.9</v>
      </c>
      <c r="T7" s="81">
        <v>152.4</v>
      </c>
      <c r="U7" s="81">
        <v>168.7</v>
      </c>
      <c r="V7" s="75">
        <v>186.7</v>
      </c>
      <c r="W7" s="75">
        <v>171.4</v>
      </c>
      <c r="X7" s="75">
        <v>170.1</v>
      </c>
      <c r="Y7" s="90">
        <v>173.3</v>
      </c>
      <c r="Z7" s="22">
        <f t="shared" si="0"/>
        <v>3.2000000000000171</v>
      </c>
      <c r="AA7" s="74">
        <f t="shared" si="1"/>
        <v>1.8812463256907802E-2</v>
      </c>
    </row>
    <row r="8" spans="1:27" ht="15.75" x14ac:dyDescent="0.2">
      <c r="A8" s="11"/>
      <c r="B8" s="3" t="s">
        <v>3</v>
      </c>
      <c r="C8" s="14">
        <v>232</v>
      </c>
      <c r="D8" s="14">
        <v>268</v>
      </c>
      <c r="E8" s="14">
        <v>397</v>
      </c>
      <c r="F8" s="14">
        <v>453</v>
      </c>
      <c r="G8" s="14">
        <v>413</v>
      </c>
      <c r="H8" s="14">
        <v>464</v>
      </c>
      <c r="I8" s="14">
        <v>407</v>
      </c>
      <c r="J8" s="14">
        <v>410</v>
      </c>
      <c r="K8" s="24">
        <v>427</v>
      </c>
      <c r="L8" s="38">
        <v>569</v>
      </c>
      <c r="M8" s="28">
        <v>612</v>
      </c>
      <c r="N8" s="50">
        <v>694</v>
      </c>
      <c r="O8" s="50">
        <v>668</v>
      </c>
      <c r="P8" s="38">
        <v>678</v>
      </c>
      <c r="Q8" s="63">
        <v>652</v>
      </c>
      <c r="R8" s="72">
        <v>608.6</v>
      </c>
      <c r="S8" s="75">
        <v>787.6</v>
      </c>
      <c r="T8" s="81">
        <v>428</v>
      </c>
      <c r="U8" s="81">
        <v>394.4</v>
      </c>
      <c r="V8" s="75">
        <v>473.3</v>
      </c>
      <c r="W8" s="75">
        <v>487.6</v>
      </c>
      <c r="X8" s="75">
        <v>510</v>
      </c>
      <c r="Y8" s="90">
        <v>486.1</v>
      </c>
      <c r="Z8" s="22">
        <f t="shared" si="0"/>
        <v>-23.899999999999977</v>
      </c>
      <c r="AA8" s="74">
        <f t="shared" si="1"/>
        <v>-4.6862745098039171E-2</v>
      </c>
    </row>
    <row r="9" spans="1:27" ht="15" customHeight="1" x14ac:dyDescent="0.2">
      <c r="A9" s="123"/>
      <c r="B9" s="125" t="s">
        <v>4</v>
      </c>
      <c r="C9" s="118">
        <v>58.5</v>
      </c>
      <c r="D9" s="118">
        <v>68.2</v>
      </c>
      <c r="E9" s="118">
        <v>68.7</v>
      </c>
      <c r="F9" s="118">
        <v>70.8</v>
      </c>
      <c r="G9" s="118">
        <v>72.400000000000006</v>
      </c>
      <c r="H9" s="118">
        <v>73.400000000000006</v>
      </c>
      <c r="I9" s="118">
        <v>63.9</v>
      </c>
      <c r="J9" s="118">
        <v>73.69</v>
      </c>
      <c r="K9" s="118">
        <v>77.599999999999994</v>
      </c>
      <c r="L9" s="40">
        <v>98.4</v>
      </c>
      <c r="M9" s="30">
        <v>97.1</v>
      </c>
      <c r="N9" s="52">
        <v>86</v>
      </c>
      <c r="O9" s="52">
        <v>92.9</v>
      </c>
      <c r="P9" s="40">
        <v>87.1</v>
      </c>
      <c r="Q9" s="65">
        <v>93.3</v>
      </c>
      <c r="R9" s="40">
        <v>104.8</v>
      </c>
      <c r="S9" s="76">
        <v>142.6</v>
      </c>
      <c r="T9" s="83">
        <v>91</v>
      </c>
      <c r="U9" s="83">
        <v>85.2</v>
      </c>
      <c r="V9" s="76">
        <v>93.8</v>
      </c>
      <c r="W9" s="76">
        <v>119.2</v>
      </c>
      <c r="X9" s="76">
        <v>225.6</v>
      </c>
      <c r="Y9" s="96">
        <v>273.89999999999998</v>
      </c>
      <c r="Z9" s="22">
        <f t="shared" si="0"/>
        <v>48.299999999999983</v>
      </c>
      <c r="AA9" s="74">
        <f t="shared" si="1"/>
        <v>0.21409574468085099</v>
      </c>
    </row>
    <row r="10" spans="1:27" ht="2.25" hidden="1" customHeight="1" x14ac:dyDescent="0.2">
      <c r="A10" s="127"/>
      <c r="B10" s="128"/>
      <c r="C10" s="119"/>
      <c r="D10" s="119"/>
      <c r="E10" s="119"/>
      <c r="F10" s="119"/>
      <c r="G10" s="119"/>
      <c r="H10" s="119"/>
      <c r="I10" s="119"/>
      <c r="J10" s="119"/>
      <c r="K10" s="119"/>
      <c r="L10" s="41"/>
      <c r="M10" s="31"/>
      <c r="N10" s="52"/>
      <c r="O10" s="52"/>
      <c r="P10" s="59"/>
      <c r="Q10" s="61"/>
      <c r="R10" s="59"/>
      <c r="S10" s="41"/>
      <c r="T10" s="84"/>
      <c r="U10" s="84"/>
      <c r="V10" s="41"/>
      <c r="W10" s="41"/>
      <c r="X10" s="41"/>
      <c r="Y10" s="91"/>
      <c r="Z10" s="22">
        <f t="shared" si="0"/>
        <v>0</v>
      </c>
      <c r="AA10" s="74" t="e">
        <f t="shared" si="1"/>
        <v>#DIV/0!</v>
      </c>
    </row>
    <row r="11" spans="1:27" ht="14.25" customHeight="1" x14ac:dyDescent="0.2">
      <c r="A11" s="11"/>
      <c r="B11" s="4"/>
      <c r="C11" s="15"/>
      <c r="D11" s="16"/>
      <c r="E11" s="16"/>
      <c r="F11" s="16"/>
      <c r="G11" s="16"/>
      <c r="H11" s="16"/>
      <c r="I11" s="16"/>
      <c r="J11" s="16"/>
      <c r="K11" s="36"/>
      <c r="L11" s="42"/>
      <c r="M11" s="32"/>
      <c r="N11" s="53"/>
      <c r="O11" s="53"/>
      <c r="P11" s="58"/>
      <c r="Q11" s="66"/>
      <c r="R11" s="59"/>
      <c r="S11" s="41"/>
      <c r="T11" s="84"/>
      <c r="U11" s="84"/>
      <c r="V11" s="41"/>
      <c r="W11" s="41"/>
      <c r="X11" s="41"/>
      <c r="Y11" s="97"/>
      <c r="Z11" s="22"/>
      <c r="AA11" s="74"/>
    </row>
    <row r="12" spans="1:27" x14ac:dyDescent="0.2">
      <c r="A12" s="12" t="s">
        <v>6</v>
      </c>
      <c r="B12" s="3" t="s">
        <v>3</v>
      </c>
      <c r="C12" s="14">
        <v>109</v>
      </c>
      <c r="D12" s="14">
        <v>116</v>
      </c>
      <c r="E12" s="14">
        <v>131</v>
      </c>
      <c r="F12" s="14">
        <v>132</v>
      </c>
      <c r="G12" s="14">
        <v>125</v>
      </c>
      <c r="H12" s="14">
        <v>131</v>
      </c>
      <c r="I12" s="14">
        <v>139</v>
      </c>
      <c r="J12" s="14">
        <v>145</v>
      </c>
      <c r="K12" s="24">
        <v>152</v>
      </c>
      <c r="L12" s="38">
        <v>179</v>
      </c>
      <c r="M12" s="28">
        <v>202</v>
      </c>
      <c r="N12" s="50">
        <v>216</v>
      </c>
      <c r="O12" s="50">
        <v>217.5</v>
      </c>
      <c r="P12" s="38">
        <v>233.4</v>
      </c>
      <c r="Q12" s="63">
        <v>243.8</v>
      </c>
      <c r="R12" s="38">
        <v>228.3</v>
      </c>
      <c r="S12" s="51">
        <v>261.60000000000002</v>
      </c>
      <c r="T12" s="85">
        <v>242.2</v>
      </c>
      <c r="U12" s="85">
        <v>282.89999999999998</v>
      </c>
      <c r="V12" s="51">
        <v>302.10000000000002</v>
      </c>
      <c r="W12" s="51">
        <v>339.2</v>
      </c>
      <c r="X12" s="51">
        <v>369.7</v>
      </c>
      <c r="Y12" s="90">
        <v>329.1</v>
      </c>
      <c r="Z12" s="22">
        <f t="shared" si="0"/>
        <v>-40.599999999999966</v>
      </c>
      <c r="AA12" s="74">
        <f t="shared" si="1"/>
        <v>-0.10981877197727878</v>
      </c>
    </row>
    <row r="13" spans="1:27" ht="15.75" x14ac:dyDescent="0.2">
      <c r="A13" s="11"/>
      <c r="B13" s="3" t="s">
        <v>4</v>
      </c>
      <c r="C13" s="14">
        <v>62.7</v>
      </c>
      <c r="D13" s="14">
        <v>65.5</v>
      </c>
      <c r="E13" s="14">
        <v>76.400000000000006</v>
      </c>
      <c r="F13" s="14">
        <v>76.8</v>
      </c>
      <c r="G13" s="14">
        <v>73.7</v>
      </c>
      <c r="H13" s="14">
        <v>76.400000000000006</v>
      </c>
      <c r="I13" s="14">
        <v>82.1</v>
      </c>
      <c r="J13" s="14">
        <v>84.9</v>
      </c>
      <c r="K13" s="24">
        <v>89.3</v>
      </c>
      <c r="L13" s="38">
        <v>103</v>
      </c>
      <c r="M13" s="28">
        <v>117</v>
      </c>
      <c r="N13" s="53">
        <v>125</v>
      </c>
      <c r="O13" s="53">
        <v>127.2</v>
      </c>
      <c r="P13" s="38">
        <v>133.1</v>
      </c>
      <c r="Q13" s="63">
        <v>143.30000000000001</v>
      </c>
      <c r="R13" s="38">
        <v>132.30000000000001</v>
      </c>
      <c r="S13" s="51">
        <v>150</v>
      </c>
      <c r="T13" s="85">
        <v>135.69999999999999</v>
      </c>
      <c r="U13" s="85">
        <v>155</v>
      </c>
      <c r="V13" s="51">
        <v>166.7</v>
      </c>
      <c r="W13" s="51">
        <v>190.1</v>
      </c>
      <c r="X13" s="51">
        <v>207.8</v>
      </c>
      <c r="Y13" s="98">
        <v>183.4</v>
      </c>
      <c r="Z13" s="22">
        <f t="shared" si="0"/>
        <v>-24.400000000000006</v>
      </c>
      <c r="AA13" s="74">
        <f t="shared" si="1"/>
        <v>-0.11742059672762274</v>
      </c>
    </row>
    <row r="14" spans="1:27" ht="36.75" customHeight="1" x14ac:dyDescent="0.2">
      <c r="A14" s="123"/>
      <c r="B14" s="125" t="s">
        <v>13</v>
      </c>
      <c r="C14" s="17"/>
      <c r="D14" s="17"/>
      <c r="E14" s="17"/>
      <c r="F14" s="17"/>
      <c r="G14" s="17"/>
      <c r="H14" s="17"/>
      <c r="I14" s="17"/>
      <c r="J14" s="17"/>
      <c r="K14" s="23"/>
      <c r="L14" s="44"/>
      <c r="M14" s="31"/>
      <c r="N14" s="52"/>
      <c r="O14" s="52"/>
      <c r="P14" s="57"/>
      <c r="Q14" s="67"/>
      <c r="R14" s="59"/>
      <c r="S14" s="41"/>
      <c r="T14" s="84"/>
      <c r="U14" s="84"/>
      <c r="V14" s="41"/>
      <c r="W14" s="41"/>
      <c r="X14" s="41"/>
      <c r="Y14" s="91"/>
      <c r="Z14" s="22"/>
      <c r="AA14" s="74"/>
    </row>
    <row r="15" spans="1:27" x14ac:dyDescent="0.2">
      <c r="A15" s="127"/>
      <c r="B15" s="128"/>
      <c r="C15" s="14">
        <v>62.7</v>
      </c>
      <c r="D15" s="14">
        <v>65.5</v>
      </c>
      <c r="E15" s="14">
        <v>76.400000000000006</v>
      </c>
      <c r="F15" s="14">
        <v>76.8</v>
      </c>
      <c r="G15" s="14">
        <v>73.7</v>
      </c>
      <c r="H15" s="14">
        <v>76.400000000000006</v>
      </c>
      <c r="I15" s="14">
        <v>82.1</v>
      </c>
      <c r="J15" s="14">
        <v>84.9</v>
      </c>
      <c r="K15" s="24">
        <v>89.3</v>
      </c>
      <c r="L15" s="45">
        <v>103</v>
      </c>
      <c r="M15" s="33">
        <v>117</v>
      </c>
      <c r="N15" s="53">
        <v>125</v>
      </c>
      <c r="O15" s="53">
        <v>127.2</v>
      </c>
      <c r="P15" s="45">
        <v>133.1</v>
      </c>
      <c r="Q15" s="68">
        <v>143.30000000000001</v>
      </c>
      <c r="R15" s="45">
        <v>132.30000000000001</v>
      </c>
      <c r="S15" s="77">
        <v>150</v>
      </c>
      <c r="T15" s="86">
        <v>135.69999999999999</v>
      </c>
      <c r="U15" s="86">
        <v>155</v>
      </c>
      <c r="V15" s="77">
        <v>166.7</v>
      </c>
      <c r="W15" s="77">
        <v>190.1</v>
      </c>
      <c r="X15" s="77">
        <v>207.8</v>
      </c>
      <c r="Y15" s="99">
        <v>183.4</v>
      </c>
      <c r="Z15" s="22">
        <f t="shared" si="0"/>
        <v>-24.400000000000006</v>
      </c>
      <c r="AA15" s="74">
        <f t="shared" si="1"/>
        <v>-0.11742059672762274</v>
      </c>
    </row>
    <row r="16" spans="1:27" ht="15.75" x14ac:dyDescent="0.2">
      <c r="A16" s="11"/>
      <c r="B16" s="4"/>
      <c r="C16" s="15"/>
      <c r="D16" s="16"/>
      <c r="E16" s="16"/>
      <c r="F16" s="16"/>
      <c r="G16" s="16"/>
      <c r="H16" s="16"/>
      <c r="I16" s="16"/>
      <c r="J16" s="16"/>
      <c r="K16" s="36"/>
      <c r="L16" s="39"/>
      <c r="M16" s="29"/>
      <c r="N16" s="51"/>
      <c r="O16" s="50"/>
      <c r="P16" s="56"/>
      <c r="Q16" s="64"/>
      <c r="R16" s="59"/>
      <c r="S16" s="41"/>
      <c r="T16" s="84"/>
      <c r="U16" s="84"/>
      <c r="V16" s="41"/>
      <c r="W16" s="41"/>
      <c r="X16" s="41"/>
      <c r="Y16" s="91"/>
      <c r="Z16" s="22"/>
      <c r="AA16" s="74"/>
    </row>
    <row r="17" spans="1:27" x14ac:dyDescent="0.2">
      <c r="A17" s="12" t="s">
        <v>7</v>
      </c>
      <c r="B17" s="3" t="s">
        <v>3</v>
      </c>
      <c r="C17" s="14">
        <v>31.2</v>
      </c>
      <c r="D17" s="14">
        <v>35.9</v>
      </c>
      <c r="E17" s="14">
        <v>38.5</v>
      </c>
      <c r="F17" s="14">
        <v>42.9</v>
      </c>
      <c r="G17" s="14">
        <v>48.9</v>
      </c>
      <c r="H17" s="14">
        <v>50.4</v>
      </c>
      <c r="I17" s="14">
        <v>53.6</v>
      </c>
      <c r="J17" s="14">
        <v>51.2</v>
      </c>
      <c r="K17" s="24">
        <v>55.6</v>
      </c>
      <c r="L17" s="38">
        <v>59.5</v>
      </c>
      <c r="M17" s="28">
        <v>64.400000000000006</v>
      </c>
      <c r="N17" s="50">
        <v>75.400000000000006</v>
      </c>
      <c r="O17" s="50">
        <v>74.099999999999994</v>
      </c>
      <c r="P17" s="38">
        <v>71.5</v>
      </c>
      <c r="Q17" s="63">
        <v>79.8</v>
      </c>
      <c r="R17" s="38">
        <v>76.900000000000006</v>
      </c>
      <c r="S17" s="51">
        <v>91.8</v>
      </c>
      <c r="T17" s="85">
        <v>78.3</v>
      </c>
      <c r="U17" s="85">
        <v>94.4</v>
      </c>
      <c r="V17" s="51">
        <v>109.8</v>
      </c>
      <c r="W17" s="51">
        <v>114.8</v>
      </c>
      <c r="X17" s="51">
        <v>124</v>
      </c>
      <c r="Y17" s="98">
        <v>103.7</v>
      </c>
      <c r="Z17" s="22">
        <f t="shared" si="0"/>
        <v>-20.299999999999997</v>
      </c>
      <c r="AA17" s="74">
        <f t="shared" si="1"/>
        <v>-0.16370967741935483</v>
      </c>
    </row>
    <row r="18" spans="1:27" ht="15.75" x14ac:dyDescent="0.2">
      <c r="A18" s="11"/>
      <c r="B18" s="3" t="s">
        <v>4</v>
      </c>
      <c r="C18" s="14">
        <v>18.100000000000001</v>
      </c>
      <c r="D18" s="14">
        <v>18.600000000000001</v>
      </c>
      <c r="E18" s="14">
        <v>19.7</v>
      </c>
      <c r="F18" s="14">
        <v>21.9</v>
      </c>
      <c r="G18" s="14">
        <v>23.9</v>
      </c>
      <c r="H18" s="14">
        <v>24.8</v>
      </c>
      <c r="I18" s="14">
        <v>26.3</v>
      </c>
      <c r="J18" s="14">
        <v>25.5</v>
      </c>
      <c r="K18" s="24">
        <v>27.8</v>
      </c>
      <c r="L18" s="38">
        <v>29.8</v>
      </c>
      <c r="M18" s="28">
        <v>32.5</v>
      </c>
      <c r="N18" s="50">
        <v>38</v>
      </c>
      <c r="O18" s="50">
        <v>37.200000000000003</v>
      </c>
      <c r="P18" s="38">
        <v>35.299999999999997</v>
      </c>
      <c r="Q18" s="63">
        <v>39.200000000000003</v>
      </c>
      <c r="R18" s="38">
        <v>37.4</v>
      </c>
      <c r="S18" s="51">
        <v>44.5</v>
      </c>
      <c r="T18" s="85">
        <v>39.4</v>
      </c>
      <c r="U18" s="85">
        <v>48</v>
      </c>
      <c r="V18" s="51">
        <v>52.8</v>
      </c>
      <c r="W18" s="51">
        <v>56.5</v>
      </c>
      <c r="X18" s="51">
        <v>62.1</v>
      </c>
      <c r="Y18" s="98">
        <v>52.2</v>
      </c>
      <c r="Z18" s="22">
        <f t="shared" si="0"/>
        <v>-9.8999999999999986</v>
      </c>
      <c r="AA18" s="74">
        <f t="shared" si="1"/>
        <v>-0.15942028985507245</v>
      </c>
    </row>
    <row r="19" spans="1:27" ht="15.75" x14ac:dyDescent="0.2">
      <c r="A19" s="11"/>
      <c r="B19" s="4"/>
      <c r="C19" s="15"/>
      <c r="D19" s="16"/>
      <c r="E19" s="16"/>
      <c r="F19" s="16"/>
      <c r="G19" s="16"/>
      <c r="H19" s="16"/>
      <c r="I19" s="16"/>
      <c r="J19" s="16"/>
      <c r="K19" s="36"/>
      <c r="L19" s="39"/>
      <c r="M19" s="29"/>
      <c r="N19" s="50"/>
      <c r="O19" s="50"/>
      <c r="P19" s="56"/>
      <c r="Q19" s="64"/>
      <c r="R19" s="59"/>
      <c r="S19" s="41"/>
      <c r="T19" s="84"/>
      <c r="U19" s="84"/>
      <c r="V19" s="41"/>
      <c r="W19" s="41"/>
      <c r="X19" s="41"/>
      <c r="Y19" s="95"/>
      <c r="Z19" s="22"/>
      <c r="AA19" s="74"/>
    </row>
    <row r="20" spans="1:27" ht="12.75" customHeight="1" x14ac:dyDescent="0.2">
      <c r="A20" s="120" t="s">
        <v>8</v>
      </c>
      <c r="B20" s="5"/>
      <c r="C20" s="18"/>
      <c r="D20" s="17"/>
      <c r="E20" s="17"/>
      <c r="F20" s="17"/>
      <c r="G20" s="17"/>
      <c r="H20" s="17"/>
      <c r="I20" s="17"/>
      <c r="J20" s="17"/>
      <c r="K20" s="43"/>
      <c r="L20" s="41"/>
      <c r="M20" s="31"/>
      <c r="N20" s="52"/>
      <c r="O20" s="52"/>
      <c r="P20" s="57"/>
      <c r="Q20" s="67"/>
      <c r="R20" s="57"/>
      <c r="S20" s="44"/>
      <c r="T20" s="87"/>
      <c r="U20" s="87"/>
      <c r="V20" s="44"/>
      <c r="W20" s="44"/>
      <c r="X20" s="44"/>
      <c r="Y20" s="95"/>
      <c r="Z20" s="22"/>
      <c r="AA20" s="74"/>
    </row>
    <row r="21" spans="1:27" x14ac:dyDescent="0.2">
      <c r="A21" s="121"/>
      <c r="B21" s="3" t="s">
        <v>3</v>
      </c>
      <c r="C21" s="14">
        <v>9.9</v>
      </c>
      <c r="D21" s="14">
        <v>10.1</v>
      </c>
      <c r="E21" s="14">
        <v>12.1</v>
      </c>
      <c r="F21" s="14">
        <v>12.4</v>
      </c>
      <c r="G21" s="14">
        <v>11.5</v>
      </c>
      <c r="H21" s="14">
        <v>11.6</v>
      </c>
      <c r="I21" s="14">
        <v>11.8</v>
      </c>
      <c r="J21" s="14">
        <v>11.9</v>
      </c>
      <c r="K21" s="24">
        <v>12.7</v>
      </c>
      <c r="L21" s="45">
        <v>14.5</v>
      </c>
      <c r="M21" s="33">
        <v>16.3</v>
      </c>
      <c r="N21" s="53">
        <v>17.399999999999999</v>
      </c>
      <c r="O21" s="53">
        <v>17.7</v>
      </c>
      <c r="P21" s="45">
        <v>18.5</v>
      </c>
      <c r="Q21" s="68">
        <v>19.5</v>
      </c>
      <c r="R21" s="38">
        <v>18.399999999999999</v>
      </c>
      <c r="S21" s="51">
        <v>20.9</v>
      </c>
      <c r="T21" s="85">
        <v>19</v>
      </c>
      <c r="U21" s="85">
        <v>21.6</v>
      </c>
      <c r="V21" s="51">
        <v>23.2</v>
      </c>
      <c r="W21" s="51">
        <v>26.5</v>
      </c>
      <c r="X21" s="51">
        <v>29</v>
      </c>
      <c r="Y21" s="98">
        <v>25.6</v>
      </c>
      <c r="Z21" s="22">
        <f t="shared" si="0"/>
        <v>-3.3999999999999986</v>
      </c>
      <c r="AA21" s="74">
        <f t="shared" si="1"/>
        <v>-0.11724137931034478</v>
      </c>
    </row>
    <row r="22" spans="1:27" ht="15.75" x14ac:dyDescent="0.2">
      <c r="A22" s="11"/>
      <c r="B22" s="3" t="s">
        <v>4</v>
      </c>
      <c r="C22" s="14">
        <v>6</v>
      </c>
      <c r="D22" s="14">
        <v>6.3</v>
      </c>
      <c r="E22" s="14">
        <v>7.3</v>
      </c>
      <c r="F22" s="14">
        <v>7.6</v>
      </c>
      <c r="G22" s="14">
        <v>7.2</v>
      </c>
      <c r="H22" s="14">
        <v>7.3</v>
      </c>
      <c r="I22" s="14">
        <v>7.9</v>
      </c>
      <c r="J22" s="14">
        <v>8.1999999999999993</v>
      </c>
      <c r="K22" s="24">
        <v>8.4</v>
      </c>
      <c r="L22" s="38">
        <v>9.8000000000000007</v>
      </c>
      <c r="M22" s="28">
        <v>11.2</v>
      </c>
      <c r="N22" s="50">
        <v>11.9</v>
      </c>
      <c r="O22" s="50">
        <v>12.1</v>
      </c>
      <c r="P22" s="38">
        <v>12.7</v>
      </c>
      <c r="Q22" s="63">
        <v>13.6</v>
      </c>
      <c r="R22" s="38">
        <v>12.6</v>
      </c>
      <c r="S22" s="51">
        <v>14.3</v>
      </c>
      <c r="T22" s="85">
        <v>13</v>
      </c>
      <c r="U22" s="85">
        <v>14.8</v>
      </c>
      <c r="V22" s="51">
        <v>15.9</v>
      </c>
      <c r="W22" s="51">
        <v>18.2</v>
      </c>
      <c r="X22" s="51">
        <v>19.899999999999999</v>
      </c>
      <c r="Y22" s="98">
        <v>17.5</v>
      </c>
      <c r="Z22" s="22">
        <f t="shared" si="0"/>
        <v>-2.3999999999999986</v>
      </c>
      <c r="AA22" s="74">
        <f t="shared" si="1"/>
        <v>-0.12060301507537682</v>
      </c>
    </row>
    <row r="23" spans="1:27" ht="15.75" x14ac:dyDescent="0.2">
      <c r="A23" s="11"/>
      <c r="B23" s="4"/>
      <c r="C23" s="15"/>
      <c r="D23" s="16"/>
      <c r="E23" s="16"/>
      <c r="F23" s="16"/>
      <c r="G23" s="16"/>
      <c r="H23" s="16"/>
      <c r="I23" s="16"/>
      <c r="J23" s="16"/>
      <c r="K23" s="36"/>
      <c r="L23" s="39"/>
      <c r="M23" s="29"/>
      <c r="N23" s="50"/>
      <c r="O23" s="50"/>
      <c r="P23" s="56"/>
      <c r="Q23" s="64"/>
      <c r="R23" s="59"/>
      <c r="S23" s="41"/>
      <c r="T23" s="84"/>
      <c r="U23" s="84"/>
      <c r="V23" s="41"/>
      <c r="W23" s="41"/>
      <c r="X23" s="41"/>
      <c r="Y23" s="91"/>
      <c r="Z23" s="22"/>
      <c r="AA23" s="74"/>
    </row>
    <row r="24" spans="1:27" x14ac:dyDescent="0.2">
      <c r="A24" s="12" t="s">
        <v>9</v>
      </c>
      <c r="B24" s="3" t="s">
        <v>3</v>
      </c>
      <c r="C24" s="14">
        <v>52.7</v>
      </c>
      <c r="D24" s="14">
        <v>74</v>
      </c>
      <c r="E24" s="14">
        <v>79.2</v>
      </c>
      <c r="F24" s="14">
        <v>80.900000000000006</v>
      </c>
      <c r="G24" s="14">
        <v>80.7</v>
      </c>
      <c r="H24" s="14">
        <v>73.7</v>
      </c>
      <c r="I24" s="14">
        <v>76.099999999999994</v>
      </c>
      <c r="J24" s="14">
        <v>77.599999999999994</v>
      </c>
      <c r="K24" s="24">
        <v>81.5</v>
      </c>
      <c r="L24" s="38">
        <v>91.6</v>
      </c>
      <c r="M24" s="28">
        <v>96.9</v>
      </c>
      <c r="N24" s="50">
        <v>100</v>
      </c>
      <c r="O24" s="50">
        <v>106.4</v>
      </c>
      <c r="P24" s="38">
        <v>115.3</v>
      </c>
      <c r="Q24" s="63">
        <v>122.6</v>
      </c>
      <c r="R24" s="38">
        <v>134.5</v>
      </c>
      <c r="S24" s="51">
        <v>155.5</v>
      </c>
      <c r="T24" s="85">
        <v>124.7</v>
      </c>
      <c r="U24" s="85">
        <v>132.6</v>
      </c>
      <c r="V24" s="51">
        <v>146.6</v>
      </c>
      <c r="W24" s="51">
        <v>155.5</v>
      </c>
      <c r="X24" s="51">
        <v>162.30000000000001</v>
      </c>
      <c r="Y24" s="114">
        <v>176.8</v>
      </c>
      <c r="Z24" s="22">
        <f t="shared" si="0"/>
        <v>14.5</v>
      </c>
      <c r="AA24" s="74">
        <f t="shared" si="1"/>
        <v>8.9340727048675281E-2</v>
      </c>
    </row>
    <row r="25" spans="1:27" ht="15.75" x14ac:dyDescent="0.2">
      <c r="A25" s="11"/>
      <c r="B25" s="3" t="s">
        <v>4</v>
      </c>
      <c r="C25" s="14">
        <v>9.6999999999999993</v>
      </c>
      <c r="D25" s="14">
        <v>10.8</v>
      </c>
      <c r="E25" s="14">
        <v>12.4</v>
      </c>
      <c r="F25" s="14">
        <v>13.2</v>
      </c>
      <c r="G25" s="14">
        <v>13.2</v>
      </c>
      <c r="H25" s="14">
        <v>13</v>
      </c>
      <c r="I25" s="14">
        <v>13.6</v>
      </c>
      <c r="J25" s="14">
        <v>13.4</v>
      </c>
      <c r="K25" s="24">
        <v>14</v>
      </c>
      <c r="L25" s="38">
        <v>15.2</v>
      </c>
      <c r="M25" s="28">
        <v>15.8</v>
      </c>
      <c r="N25" s="50">
        <v>16.399999999999999</v>
      </c>
      <c r="O25" s="50">
        <v>17.2</v>
      </c>
      <c r="P25" s="38">
        <v>18.5</v>
      </c>
      <c r="Q25" s="63">
        <v>19.899999999999999</v>
      </c>
      <c r="R25" s="38">
        <v>21.5</v>
      </c>
      <c r="S25" s="51">
        <v>25.2</v>
      </c>
      <c r="T25" s="85">
        <v>20.5</v>
      </c>
      <c r="U25" s="85">
        <v>21.2</v>
      </c>
      <c r="V25" s="51">
        <v>24.4</v>
      </c>
      <c r="W25" s="51">
        <v>26.4</v>
      </c>
      <c r="X25" s="51">
        <v>28</v>
      </c>
      <c r="Y25" s="98">
        <v>31.3</v>
      </c>
      <c r="Z25" s="22">
        <f t="shared" si="0"/>
        <v>3.3000000000000007</v>
      </c>
      <c r="AA25" s="74">
        <f t="shared" si="1"/>
        <v>0.11785714285714288</v>
      </c>
    </row>
    <row r="26" spans="1:27" ht="15.75" x14ac:dyDescent="0.2">
      <c r="A26" s="11"/>
      <c r="B26" s="4"/>
      <c r="C26" s="15"/>
      <c r="D26" s="16"/>
      <c r="E26" s="16"/>
      <c r="F26" s="16"/>
      <c r="G26" s="16"/>
      <c r="H26" s="16"/>
      <c r="I26" s="16"/>
      <c r="J26" s="16"/>
      <c r="K26" s="46"/>
      <c r="L26" s="39"/>
      <c r="M26" s="29"/>
      <c r="N26" s="50"/>
      <c r="O26" s="50"/>
      <c r="P26" s="56"/>
      <c r="Q26" s="64"/>
      <c r="R26" s="59"/>
      <c r="S26" s="41"/>
      <c r="T26" s="84"/>
      <c r="U26" s="84"/>
      <c r="V26" s="41"/>
      <c r="W26" s="41"/>
      <c r="X26" s="41"/>
      <c r="Y26" s="95"/>
      <c r="Z26" s="22"/>
      <c r="AA26" s="74"/>
    </row>
    <row r="27" spans="1:27" x14ac:dyDescent="0.2">
      <c r="A27" s="120" t="s">
        <v>10</v>
      </c>
      <c r="B27" s="125" t="s">
        <v>11</v>
      </c>
      <c r="C27" s="18"/>
      <c r="D27" s="17"/>
      <c r="E27" s="17"/>
      <c r="F27" s="17"/>
      <c r="G27" s="17"/>
      <c r="H27" s="17"/>
      <c r="I27" s="17"/>
      <c r="J27" s="17"/>
      <c r="K27" s="43"/>
      <c r="L27" s="41"/>
      <c r="M27" s="31"/>
      <c r="N27" s="52"/>
      <c r="O27" s="52"/>
      <c r="P27" s="57"/>
      <c r="Q27" s="67"/>
      <c r="R27" s="57"/>
      <c r="S27" s="44"/>
      <c r="T27" s="87"/>
      <c r="U27" s="87"/>
      <c r="V27" s="44"/>
      <c r="W27" s="44"/>
      <c r="X27" s="44"/>
      <c r="Y27" s="91"/>
      <c r="Z27" s="22"/>
      <c r="AA27" s="74"/>
    </row>
    <row r="28" spans="1:27" x14ac:dyDescent="0.2">
      <c r="A28" s="121"/>
      <c r="B28" s="128"/>
      <c r="C28" s="14">
        <v>74.099999999999994</v>
      </c>
      <c r="D28" s="14">
        <v>75.7</v>
      </c>
      <c r="E28" s="14">
        <v>75</v>
      </c>
      <c r="F28" s="14">
        <v>71.5</v>
      </c>
      <c r="G28" s="14">
        <v>72</v>
      </c>
      <c r="H28" s="14">
        <v>72</v>
      </c>
      <c r="I28" s="14">
        <v>68.900000000000006</v>
      </c>
      <c r="J28" s="14">
        <v>67.7</v>
      </c>
      <c r="K28" s="24">
        <v>71.3</v>
      </c>
      <c r="L28" s="45">
        <v>79.599999999999994</v>
      </c>
      <c r="M28" s="33">
        <v>83.4</v>
      </c>
      <c r="N28" s="53">
        <v>81.400000000000006</v>
      </c>
      <c r="O28" s="53">
        <v>79.2</v>
      </c>
      <c r="P28" s="45">
        <v>78.900000000000006</v>
      </c>
      <c r="Q28" s="68">
        <v>82.5</v>
      </c>
      <c r="R28" s="45">
        <v>85.5</v>
      </c>
      <c r="S28" s="77">
        <v>93.1</v>
      </c>
      <c r="T28" s="86">
        <v>97.6</v>
      </c>
      <c r="U28" s="86">
        <v>90.4</v>
      </c>
      <c r="V28" s="77">
        <v>94.7</v>
      </c>
      <c r="W28" s="77">
        <v>105.3</v>
      </c>
      <c r="X28" s="77">
        <v>112.1</v>
      </c>
      <c r="Y28" s="99">
        <v>110.9</v>
      </c>
      <c r="Z28" s="22">
        <f t="shared" si="0"/>
        <v>-1.1999999999999886</v>
      </c>
      <c r="AA28" s="74">
        <f t="shared" si="1"/>
        <v>-1.070472792149856E-2</v>
      </c>
    </row>
    <row r="29" spans="1:27" x14ac:dyDescent="0.2">
      <c r="A29" s="123"/>
      <c r="B29" s="125" t="s">
        <v>12</v>
      </c>
      <c r="C29" s="18"/>
      <c r="D29" s="17"/>
      <c r="E29" s="17"/>
      <c r="F29" s="17"/>
      <c r="G29" s="17"/>
      <c r="H29" s="17"/>
      <c r="I29" s="17"/>
      <c r="J29" s="17"/>
      <c r="K29" s="43"/>
      <c r="L29" s="41"/>
      <c r="M29" s="31"/>
      <c r="N29" s="52"/>
      <c r="O29" s="52"/>
      <c r="P29" s="57"/>
      <c r="Q29" s="67"/>
      <c r="R29" s="59"/>
      <c r="S29" s="41"/>
      <c r="T29" s="84"/>
      <c r="U29" s="84"/>
      <c r="V29" s="41"/>
      <c r="W29" s="41"/>
      <c r="X29" s="41"/>
      <c r="Y29" s="91"/>
      <c r="Z29" s="22"/>
      <c r="AA29" s="74"/>
    </row>
    <row r="30" spans="1:27" ht="13.5" thickBot="1" x14ac:dyDescent="0.25">
      <c r="A30" s="124"/>
      <c r="B30" s="126"/>
      <c r="C30" s="19">
        <v>56.1</v>
      </c>
      <c r="D30" s="19">
        <v>56.7</v>
      </c>
      <c r="E30" s="19">
        <v>55.2</v>
      </c>
      <c r="F30" s="19">
        <v>56</v>
      </c>
      <c r="G30" s="19">
        <v>56.7</v>
      </c>
      <c r="H30" s="19">
        <v>56.4</v>
      </c>
      <c r="I30" s="19">
        <v>54</v>
      </c>
      <c r="J30" s="19">
        <v>52</v>
      </c>
      <c r="K30" s="47">
        <v>53.4</v>
      </c>
      <c r="L30" s="48">
        <v>63.2</v>
      </c>
      <c r="M30" s="34">
        <v>65.7</v>
      </c>
      <c r="N30" s="54">
        <v>63.8</v>
      </c>
      <c r="O30" s="54">
        <v>61.7</v>
      </c>
      <c r="P30" s="48">
        <v>61.1</v>
      </c>
      <c r="Q30" s="69">
        <v>63.9</v>
      </c>
      <c r="R30" s="73">
        <v>67.400000000000006</v>
      </c>
      <c r="S30" s="78">
        <v>75.2</v>
      </c>
      <c r="T30" s="88">
        <v>81.2</v>
      </c>
      <c r="U30" s="88">
        <v>74.900000000000006</v>
      </c>
      <c r="V30" s="78">
        <v>75.900000000000006</v>
      </c>
      <c r="W30" s="78">
        <v>87.2</v>
      </c>
      <c r="X30" s="78">
        <v>92.6</v>
      </c>
      <c r="Y30" s="92">
        <v>93.1</v>
      </c>
      <c r="Z30" s="22">
        <f t="shared" si="0"/>
        <v>0.5</v>
      </c>
      <c r="AA30" s="74">
        <f t="shared" si="1"/>
        <v>5.399568034557236E-3</v>
      </c>
    </row>
    <row r="31" spans="1:27" ht="15.75" x14ac:dyDescent="0.25">
      <c r="A31" s="2"/>
      <c r="E31" s="20"/>
    </row>
    <row r="61" spans="1:25" ht="13.5" thickBot="1" x14ac:dyDescent="0.25">
      <c r="A61" t="s">
        <v>16</v>
      </c>
    </row>
    <row r="62" spans="1:25" ht="16.5" thickBot="1" x14ac:dyDescent="0.25">
      <c r="C62" s="70">
        <f t="shared" ref="C62:Y62" si="2">C3</f>
        <v>1993</v>
      </c>
      <c r="D62" s="70">
        <f t="shared" si="2"/>
        <v>1994</v>
      </c>
      <c r="E62" s="70">
        <f t="shared" si="2"/>
        <v>1995</v>
      </c>
      <c r="F62" s="70">
        <f t="shared" si="2"/>
        <v>1996</v>
      </c>
      <c r="G62" s="70">
        <f t="shared" si="2"/>
        <v>1997</v>
      </c>
      <c r="H62" s="70">
        <f t="shared" si="2"/>
        <v>1998</v>
      </c>
      <c r="I62" s="70">
        <f t="shared" si="2"/>
        <v>1999</v>
      </c>
      <c r="J62" s="70">
        <f t="shared" si="2"/>
        <v>2000</v>
      </c>
      <c r="K62" s="70">
        <f t="shared" si="2"/>
        <v>2001</v>
      </c>
      <c r="L62" s="70">
        <f t="shared" si="2"/>
        <v>2002</v>
      </c>
      <c r="M62" s="70">
        <f t="shared" si="2"/>
        <v>2003</v>
      </c>
      <c r="N62" s="70">
        <f t="shared" si="2"/>
        <v>2004</v>
      </c>
      <c r="O62" s="70">
        <f t="shared" si="2"/>
        <v>2005</v>
      </c>
      <c r="P62" s="70">
        <f t="shared" si="2"/>
        <v>2006</v>
      </c>
      <c r="Q62" s="70">
        <f t="shared" si="2"/>
        <v>2007</v>
      </c>
      <c r="R62" s="70">
        <f t="shared" si="2"/>
        <v>2008</v>
      </c>
      <c r="S62" s="70">
        <f t="shared" si="2"/>
        <v>2009</v>
      </c>
      <c r="T62" s="70">
        <f t="shared" si="2"/>
        <v>2010</v>
      </c>
      <c r="U62" s="70">
        <f t="shared" si="2"/>
        <v>2011</v>
      </c>
      <c r="V62" s="70">
        <f t="shared" si="2"/>
        <v>2012</v>
      </c>
      <c r="W62" s="70">
        <f t="shared" si="2"/>
        <v>2013</v>
      </c>
      <c r="X62" s="70">
        <f t="shared" si="2"/>
        <v>2014</v>
      </c>
      <c r="Y62" s="70">
        <f t="shared" si="2"/>
        <v>2015</v>
      </c>
    </row>
    <row r="63" spans="1:25" x14ac:dyDescent="0.2">
      <c r="A63" t="s">
        <v>2</v>
      </c>
      <c r="D63" s="22">
        <f t="shared" ref="D63:Y63" si="3">D5+C4</f>
        <v>20.8</v>
      </c>
      <c r="E63" s="22">
        <f t="shared" si="3"/>
        <v>22.4</v>
      </c>
      <c r="F63" s="22">
        <f t="shared" si="3"/>
        <v>25.3</v>
      </c>
      <c r="G63" s="22">
        <f t="shared" si="3"/>
        <v>24.900000000000002</v>
      </c>
      <c r="H63" s="22">
        <f t="shared" si="3"/>
        <v>24.1</v>
      </c>
      <c r="I63" s="22">
        <f t="shared" si="3"/>
        <v>25.4</v>
      </c>
      <c r="J63" s="22">
        <f t="shared" si="3"/>
        <v>26</v>
      </c>
      <c r="K63" s="22">
        <f t="shared" si="3"/>
        <v>26.5</v>
      </c>
      <c r="L63" s="22">
        <f t="shared" si="3"/>
        <v>29.2</v>
      </c>
      <c r="M63" s="22">
        <f t="shared" si="3"/>
        <v>32.9</v>
      </c>
      <c r="N63" s="22">
        <f t="shared" si="3"/>
        <v>36.4</v>
      </c>
      <c r="O63" s="22">
        <f t="shared" si="3"/>
        <v>38.1</v>
      </c>
      <c r="P63" s="22">
        <f t="shared" si="3"/>
        <v>38.200000000000003</v>
      </c>
      <c r="Q63" s="22">
        <f t="shared" si="3"/>
        <v>40.9</v>
      </c>
      <c r="R63" s="22">
        <f t="shared" si="3"/>
        <v>40.4</v>
      </c>
      <c r="S63" s="22">
        <f t="shared" si="3"/>
        <v>40.799999999999997</v>
      </c>
      <c r="T63" s="22">
        <f t="shared" si="3"/>
        <v>42.1</v>
      </c>
      <c r="U63" s="22">
        <f t="shared" si="3"/>
        <v>42.599999999999994</v>
      </c>
      <c r="V63" s="22">
        <f t="shared" si="3"/>
        <v>48</v>
      </c>
      <c r="W63" s="22">
        <f t="shared" si="3"/>
        <v>50.900000000000006</v>
      </c>
      <c r="X63" s="22">
        <f t="shared" si="3"/>
        <v>59.400000000000006</v>
      </c>
      <c r="Y63" s="22">
        <f t="shared" si="3"/>
        <v>59.5</v>
      </c>
    </row>
    <row r="64" spans="1:25" x14ac:dyDescent="0.2">
      <c r="A64" t="s">
        <v>18</v>
      </c>
      <c r="E64" s="74">
        <f>(E63-D63)/D63</f>
        <v>7.6923076923076816E-2</v>
      </c>
      <c r="F64" s="74">
        <f t="shared" ref="F64:S64" si="4">(F63-E63)/E63</f>
        <v>0.12946428571428581</v>
      </c>
      <c r="G64" s="74">
        <f t="shared" si="4"/>
        <v>-1.5810276679841841E-2</v>
      </c>
      <c r="H64" s="74">
        <f t="shared" si="4"/>
        <v>-3.2128514056224924E-2</v>
      </c>
      <c r="I64" s="74">
        <f t="shared" si="4"/>
        <v>5.3941908713692824E-2</v>
      </c>
      <c r="J64" s="74">
        <f t="shared" si="4"/>
        <v>2.3622047244094547E-2</v>
      </c>
      <c r="K64" s="74">
        <f t="shared" si="4"/>
        <v>1.9230769230769232E-2</v>
      </c>
      <c r="L64" s="74">
        <f t="shared" si="4"/>
        <v>0.10188679245283017</v>
      </c>
      <c r="M64" s="74">
        <f t="shared" si="4"/>
        <v>0.12671232876712327</v>
      </c>
      <c r="N64" s="74">
        <f t="shared" si="4"/>
        <v>0.10638297872340426</v>
      </c>
      <c r="O64" s="74">
        <f t="shared" si="4"/>
        <v>4.670329670329678E-2</v>
      </c>
      <c r="P64" s="74">
        <f t="shared" si="4"/>
        <v>2.6246719160105359E-3</v>
      </c>
      <c r="Q64" s="74">
        <f t="shared" si="4"/>
        <v>7.0680628272251189E-2</v>
      </c>
      <c r="R64" s="74">
        <f t="shared" si="4"/>
        <v>-1.2224938875305624E-2</v>
      </c>
      <c r="S64" s="74">
        <f t="shared" si="4"/>
        <v>9.9009900990098664E-3</v>
      </c>
      <c r="T64" s="74">
        <f t="shared" ref="T64:Y64" si="5">(T63-S63)/S63</f>
        <v>3.1862745098039325E-2</v>
      </c>
      <c r="U64" s="74">
        <f t="shared" si="5"/>
        <v>1.1876484560569903E-2</v>
      </c>
      <c r="V64" s="74">
        <f t="shared" si="5"/>
        <v>0.12676056338028185</v>
      </c>
      <c r="W64" s="74">
        <f t="shared" si="5"/>
        <v>6.0416666666666785E-2</v>
      </c>
      <c r="X64" s="74">
        <f t="shared" si="5"/>
        <v>0.16699410609037327</v>
      </c>
      <c r="Y64" s="74">
        <f t="shared" si="5"/>
        <v>1.6835016835015876E-3</v>
      </c>
    </row>
    <row r="65" spans="1:25" x14ac:dyDescent="0.2">
      <c r="V65"/>
      <c r="W65"/>
      <c r="X65"/>
    </row>
    <row r="66" spans="1:25" x14ac:dyDescent="0.2">
      <c r="A66" t="s">
        <v>17</v>
      </c>
      <c r="D66" s="22">
        <f t="shared" ref="D66:Y66" si="6">D13+C12</f>
        <v>174.5</v>
      </c>
      <c r="E66" s="22">
        <f t="shared" si="6"/>
        <v>192.4</v>
      </c>
      <c r="F66" s="22">
        <f t="shared" si="6"/>
        <v>207.8</v>
      </c>
      <c r="G66" s="22">
        <f t="shared" si="6"/>
        <v>205.7</v>
      </c>
      <c r="H66" s="22">
        <f t="shared" si="6"/>
        <v>201.4</v>
      </c>
      <c r="I66" s="22">
        <f t="shared" si="6"/>
        <v>213.1</v>
      </c>
      <c r="J66" s="22">
        <f t="shared" si="6"/>
        <v>223.9</v>
      </c>
      <c r="K66" s="22">
        <f t="shared" si="6"/>
        <v>234.3</v>
      </c>
      <c r="L66" s="22">
        <f t="shared" si="6"/>
        <v>255</v>
      </c>
      <c r="M66" s="22">
        <f t="shared" si="6"/>
        <v>296</v>
      </c>
      <c r="N66" s="22">
        <f t="shared" si="6"/>
        <v>327</v>
      </c>
      <c r="O66" s="22">
        <f t="shared" si="6"/>
        <v>343.2</v>
      </c>
      <c r="P66" s="22">
        <f t="shared" si="6"/>
        <v>350.6</v>
      </c>
      <c r="Q66" s="22">
        <f t="shared" si="6"/>
        <v>376.70000000000005</v>
      </c>
      <c r="R66" s="22">
        <f t="shared" si="6"/>
        <v>376.1</v>
      </c>
      <c r="S66" s="22">
        <f t="shared" si="6"/>
        <v>378.3</v>
      </c>
      <c r="T66" s="22">
        <f t="shared" si="6"/>
        <v>397.3</v>
      </c>
      <c r="U66" s="22">
        <f t="shared" si="6"/>
        <v>397.2</v>
      </c>
      <c r="V66" s="22">
        <f t="shared" si="6"/>
        <v>449.59999999999997</v>
      </c>
      <c r="W66" s="22">
        <f t="shared" si="6"/>
        <v>492.20000000000005</v>
      </c>
      <c r="X66" s="22">
        <f t="shared" si="6"/>
        <v>547</v>
      </c>
      <c r="Y66" s="22">
        <f t="shared" si="6"/>
        <v>553.1</v>
      </c>
    </row>
    <row r="67" spans="1:25" x14ac:dyDescent="0.2">
      <c r="E67" s="74">
        <f>(E66-D66)/D66</f>
        <v>0.10257879656160462</v>
      </c>
      <c r="F67" s="74">
        <f t="shared" ref="F67:S67" si="7">(F66-E66)/E66</f>
        <v>8.0041580041580074E-2</v>
      </c>
      <c r="G67" s="74">
        <f t="shared" si="7"/>
        <v>-1.010587102983649E-2</v>
      </c>
      <c r="H67" s="74">
        <f t="shared" si="7"/>
        <v>-2.090422946037911E-2</v>
      </c>
      <c r="I67" s="74">
        <f t="shared" si="7"/>
        <v>5.8093346573982067E-2</v>
      </c>
      <c r="J67" s="74">
        <f t="shared" si="7"/>
        <v>5.0680431722196204E-2</v>
      </c>
      <c r="K67" s="74">
        <f t="shared" si="7"/>
        <v>4.6449307726663711E-2</v>
      </c>
      <c r="L67" s="74">
        <f t="shared" si="7"/>
        <v>8.8348271446862942E-2</v>
      </c>
      <c r="M67" s="74">
        <f t="shared" si="7"/>
        <v>0.16078431372549021</v>
      </c>
      <c r="N67" s="74">
        <f t="shared" si="7"/>
        <v>0.10472972972972973</v>
      </c>
      <c r="O67" s="74">
        <f t="shared" si="7"/>
        <v>4.9541284403669693E-2</v>
      </c>
      <c r="P67" s="74">
        <f t="shared" si="7"/>
        <v>2.1561771561771661E-2</v>
      </c>
      <c r="Q67" s="74">
        <f t="shared" si="7"/>
        <v>7.4443810610382258E-2</v>
      </c>
      <c r="R67" s="74">
        <f t="shared" si="7"/>
        <v>-1.5927794000531528E-3</v>
      </c>
      <c r="S67" s="74">
        <f t="shared" si="7"/>
        <v>5.8495081095453032E-3</v>
      </c>
      <c r="T67" s="74">
        <f t="shared" ref="T67:Y67" si="8">(T66-S66)/S66</f>
        <v>5.0224689399947127E-2</v>
      </c>
      <c r="U67" s="74">
        <f t="shared" si="8"/>
        <v>-2.5169896803428827E-4</v>
      </c>
      <c r="V67" s="74">
        <f t="shared" si="8"/>
        <v>0.13192346424974818</v>
      </c>
      <c r="W67" s="74">
        <f t="shared" si="8"/>
        <v>9.4750889679715483E-2</v>
      </c>
      <c r="X67" s="74">
        <f t="shared" si="8"/>
        <v>0.11133685493701737</v>
      </c>
      <c r="Y67" s="74">
        <f t="shared" si="8"/>
        <v>1.1151736745886697E-2</v>
      </c>
    </row>
  </sheetData>
  <mergeCells count="20">
    <mergeCell ref="A29:A30"/>
    <mergeCell ref="B29:B30"/>
    <mergeCell ref="A14:A15"/>
    <mergeCell ref="B14:B15"/>
    <mergeCell ref="A9:A10"/>
    <mergeCell ref="B9:B10"/>
    <mergeCell ref="A27:A28"/>
    <mergeCell ref="B27:B28"/>
    <mergeCell ref="K9:K10"/>
    <mergeCell ref="G9:G10"/>
    <mergeCell ref="H9:H10"/>
    <mergeCell ref="A20:A21"/>
    <mergeCell ref="Z1:AA1"/>
    <mergeCell ref="Z2:AA2"/>
    <mergeCell ref="C9:C10"/>
    <mergeCell ref="D9:D10"/>
    <mergeCell ref="I9:I10"/>
    <mergeCell ref="E9:E10"/>
    <mergeCell ref="F9:F10"/>
    <mergeCell ref="J9:J10"/>
  </mergeCells>
  <phoneticPr fontId="0" type="noConversion"/>
  <pageMargins left="0.74803149606299213" right="0.74803149606299213" top="0.51181102362204722" bottom="0.51181102362204722" header="0.51181102362204722" footer="0.51181102362204722"/>
  <pageSetup paperSize="8" scale="74" orientation="landscape" r:id="rId1"/>
  <headerFooter alignWithMargins="0">
    <oddFooter>&amp;L&amp;Z&amp;F&amp;C&amp;D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3" sqref="B4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workbookViewId="0">
      <selection activeCell="F2" sqref="F2"/>
    </sheetView>
  </sheetViews>
  <sheetFormatPr defaultRowHeight="12.75" x14ac:dyDescent="0.2"/>
  <cols>
    <col min="1" max="1" width="18.85546875" bestFit="1" customWidth="1"/>
    <col min="2" max="2" width="21.7109375" customWidth="1"/>
    <col min="3" max="3" width="9.140625" style="55"/>
    <col min="5" max="5" width="9" customWidth="1"/>
  </cols>
  <sheetData>
    <row r="1" spans="1:6" ht="18.75" x14ac:dyDescent="0.3">
      <c r="A1" s="6" t="s">
        <v>23</v>
      </c>
      <c r="E1" s="103"/>
      <c r="F1" s="103"/>
    </row>
    <row r="2" spans="1:6" ht="13.5" thickBot="1" x14ac:dyDescent="0.25">
      <c r="E2" s="103"/>
      <c r="F2" s="103"/>
    </row>
    <row r="3" spans="1:6" ht="16.5" thickBot="1" x14ac:dyDescent="0.25">
      <c r="A3" s="7" t="s">
        <v>0</v>
      </c>
      <c r="B3" s="8" t="s">
        <v>1</v>
      </c>
      <c r="C3" s="104">
        <v>2014</v>
      </c>
      <c r="D3" s="104">
        <v>2015</v>
      </c>
      <c r="E3" s="101" t="s">
        <v>19</v>
      </c>
      <c r="F3" s="101" t="s">
        <v>20</v>
      </c>
    </row>
    <row r="4" spans="1:6" ht="13.5" thickTop="1" x14ac:dyDescent="0.2">
      <c r="A4" s="10" t="s">
        <v>2</v>
      </c>
      <c r="B4" s="1" t="s">
        <v>3</v>
      </c>
      <c r="C4" s="100">
        <v>37.700000000000003</v>
      </c>
      <c r="D4" s="105">
        <v>30.8</v>
      </c>
      <c r="E4" s="22">
        <f>D4-C4</f>
        <v>-6.9000000000000021</v>
      </c>
      <c r="F4" s="102">
        <f>E4/C4</f>
        <v>-0.18302387267904513</v>
      </c>
    </row>
    <row r="5" spans="1:6" ht="15.75" x14ac:dyDescent="0.2">
      <c r="A5" s="11"/>
      <c r="B5" s="3" t="s">
        <v>4</v>
      </c>
      <c r="C5" s="75">
        <v>24.7</v>
      </c>
      <c r="D5" s="106">
        <v>21.8</v>
      </c>
      <c r="E5" s="22">
        <f>D5-C5</f>
        <v>-2.8999999999999986</v>
      </c>
      <c r="F5" s="102">
        <f>E5/C5</f>
        <v>-0.11740890688259104</v>
      </c>
    </row>
    <row r="6" spans="1:6" ht="15.75" x14ac:dyDescent="0.2">
      <c r="A6" s="11"/>
      <c r="B6" s="4"/>
      <c r="C6" s="39"/>
      <c r="D6" s="107"/>
      <c r="E6" s="22"/>
      <c r="F6" s="74"/>
    </row>
    <row r="7" spans="1:6" x14ac:dyDescent="0.2">
      <c r="A7" s="12" t="s">
        <v>5</v>
      </c>
      <c r="B7" s="3" t="s">
        <v>14</v>
      </c>
      <c r="C7" s="75">
        <v>170.1</v>
      </c>
      <c r="D7" s="106">
        <v>173.3</v>
      </c>
      <c r="E7" s="22">
        <f t="shared" ref="E7:E30" si="0">D7-C7</f>
        <v>3.2000000000000171</v>
      </c>
      <c r="F7" s="102">
        <f t="shared" ref="F7:F30" si="1">E7/C7</f>
        <v>1.8812463256907802E-2</v>
      </c>
    </row>
    <row r="8" spans="1:6" ht="15.75" x14ac:dyDescent="0.2">
      <c r="A8" s="11"/>
      <c r="B8" s="3" t="s">
        <v>3</v>
      </c>
      <c r="C8" s="75">
        <v>510</v>
      </c>
      <c r="D8" s="106">
        <v>486.1</v>
      </c>
      <c r="E8" s="22">
        <f t="shared" si="0"/>
        <v>-23.899999999999977</v>
      </c>
      <c r="F8" s="102">
        <f t="shared" si="1"/>
        <v>-4.6862745098039171E-2</v>
      </c>
    </row>
    <row r="9" spans="1:6" ht="15" customHeight="1" x14ac:dyDescent="0.2">
      <c r="A9" s="123"/>
      <c r="B9" s="125" t="s">
        <v>4</v>
      </c>
      <c r="C9" s="76">
        <v>225.6</v>
      </c>
      <c r="D9" s="108">
        <v>273.89999999999998</v>
      </c>
      <c r="E9" s="22">
        <f t="shared" si="0"/>
        <v>48.299999999999983</v>
      </c>
      <c r="F9" s="102">
        <f t="shared" si="1"/>
        <v>0.21409574468085099</v>
      </c>
    </row>
    <row r="10" spans="1:6" ht="2.25" hidden="1" customHeight="1" x14ac:dyDescent="0.2">
      <c r="A10" s="127"/>
      <c r="B10" s="128"/>
      <c r="C10" s="41"/>
      <c r="D10" s="109"/>
      <c r="E10" s="22">
        <f t="shared" si="0"/>
        <v>0</v>
      </c>
      <c r="F10" s="102" t="e">
        <f t="shared" si="1"/>
        <v>#DIV/0!</v>
      </c>
    </row>
    <row r="11" spans="1:6" ht="14.25" customHeight="1" x14ac:dyDescent="0.2">
      <c r="A11" s="11"/>
      <c r="B11" s="4"/>
      <c r="C11" s="41"/>
      <c r="D11" s="110"/>
      <c r="E11" s="22"/>
      <c r="F11" s="102"/>
    </row>
    <row r="12" spans="1:6" x14ac:dyDescent="0.2">
      <c r="A12" s="12" t="s">
        <v>6</v>
      </c>
      <c r="B12" s="3" t="s">
        <v>3</v>
      </c>
      <c r="C12" s="51">
        <v>369.7</v>
      </c>
      <c r="D12" s="106">
        <v>329.1</v>
      </c>
      <c r="E12" s="22">
        <f t="shared" si="0"/>
        <v>-40.599999999999966</v>
      </c>
      <c r="F12" s="102">
        <f t="shared" si="1"/>
        <v>-0.10981877197727878</v>
      </c>
    </row>
    <row r="13" spans="1:6" ht="15.75" x14ac:dyDescent="0.2">
      <c r="A13" s="11"/>
      <c r="B13" s="3" t="s">
        <v>4</v>
      </c>
      <c r="C13" s="51">
        <v>207.8</v>
      </c>
      <c r="D13" s="111">
        <v>183.4</v>
      </c>
      <c r="E13" s="22">
        <f t="shared" si="0"/>
        <v>-24.400000000000006</v>
      </c>
      <c r="F13" s="102">
        <f t="shared" si="1"/>
        <v>-0.11742059672762274</v>
      </c>
    </row>
    <row r="14" spans="1:6" x14ac:dyDescent="0.2">
      <c r="A14" s="123"/>
      <c r="B14" s="125" t="s">
        <v>13</v>
      </c>
      <c r="C14" s="41"/>
      <c r="D14" s="109"/>
      <c r="E14" s="22"/>
      <c r="F14" s="102"/>
    </row>
    <row r="15" spans="1:6" x14ac:dyDescent="0.2">
      <c r="A15" s="127"/>
      <c r="B15" s="128"/>
      <c r="C15" s="77">
        <v>207.8</v>
      </c>
      <c r="D15" s="112">
        <v>183.4</v>
      </c>
      <c r="E15" s="22">
        <f t="shared" si="0"/>
        <v>-24.400000000000006</v>
      </c>
      <c r="F15" s="102">
        <f t="shared" si="1"/>
        <v>-0.11742059672762274</v>
      </c>
    </row>
    <row r="16" spans="1:6" ht="15.75" x14ac:dyDescent="0.2">
      <c r="A16" s="11"/>
      <c r="B16" s="4"/>
      <c r="C16" s="41"/>
      <c r="D16" s="109"/>
      <c r="E16" s="22"/>
      <c r="F16" s="102"/>
    </row>
    <row r="17" spans="1:6" x14ac:dyDescent="0.2">
      <c r="A17" s="12" t="s">
        <v>7</v>
      </c>
      <c r="B17" s="3" t="s">
        <v>3</v>
      </c>
      <c r="C17" s="51">
        <v>124</v>
      </c>
      <c r="D17" s="111">
        <v>103.7</v>
      </c>
      <c r="E17" s="22">
        <f t="shared" si="0"/>
        <v>-20.299999999999997</v>
      </c>
      <c r="F17" s="102">
        <f t="shared" si="1"/>
        <v>-0.16370967741935483</v>
      </c>
    </row>
    <row r="18" spans="1:6" ht="15.75" x14ac:dyDescent="0.2">
      <c r="A18" s="11"/>
      <c r="B18" s="3" t="s">
        <v>4</v>
      </c>
      <c r="C18" s="51">
        <v>62.1</v>
      </c>
      <c r="D18" s="111">
        <v>52.2</v>
      </c>
      <c r="E18" s="22">
        <f t="shared" si="0"/>
        <v>-9.8999999999999986</v>
      </c>
      <c r="F18" s="102">
        <f t="shared" si="1"/>
        <v>-0.15942028985507245</v>
      </c>
    </row>
    <row r="19" spans="1:6" ht="15.75" x14ac:dyDescent="0.2">
      <c r="A19" s="11"/>
      <c r="B19" s="4"/>
      <c r="C19" s="41"/>
      <c r="D19" s="107"/>
      <c r="E19" s="22"/>
      <c r="F19" s="102"/>
    </row>
    <row r="20" spans="1:6" ht="12.75" customHeight="1" x14ac:dyDescent="0.2">
      <c r="A20" s="120" t="s">
        <v>8</v>
      </c>
      <c r="B20" s="4"/>
      <c r="C20" s="44"/>
      <c r="D20" s="107"/>
      <c r="E20" s="22"/>
      <c r="F20" s="102"/>
    </row>
    <row r="21" spans="1:6" x14ac:dyDescent="0.2">
      <c r="A21" s="121"/>
      <c r="B21" s="3" t="s">
        <v>3</v>
      </c>
      <c r="C21" s="51">
        <v>29</v>
      </c>
      <c r="D21" s="111">
        <v>25.6</v>
      </c>
      <c r="E21" s="22">
        <f t="shared" si="0"/>
        <v>-3.3999999999999986</v>
      </c>
      <c r="F21" s="102">
        <f t="shared" si="1"/>
        <v>-0.11724137931034478</v>
      </c>
    </row>
    <row r="22" spans="1:6" ht="15.75" x14ac:dyDescent="0.2">
      <c r="A22" s="11"/>
      <c r="B22" s="3" t="s">
        <v>4</v>
      </c>
      <c r="C22" s="51">
        <v>19.899999999999999</v>
      </c>
      <c r="D22" s="111">
        <v>17.5</v>
      </c>
      <c r="E22" s="22">
        <f t="shared" si="0"/>
        <v>-2.3999999999999986</v>
      </c>
      <c r="F22" s="102">
        <f t="shared" si="1"/>
        <v>-0.12060301507537682</v>
      </c>
    </row>
    <row r="23" spans="1:6" ht="15.75" x14ac:dyDescent="0.2">
      <c r="A23" s="11"/>
      <c r="B23" s="4"/>
      <c r="C23" s="41"/>
      <c r="D23" s="109"/>
      <c r="E23" s="22"/>
      <c r="F23" s="102"/>
    </row>
    <row r="24" spans="1:6" x14ac:dyDescent="0.2">
      <c r="A24" s="12" t="s">
        <v>9</v>
      </c>
      <c r="B24" s="3" t="s">
        <v>3</v>
      </c>
      <c r="C24" s="51">
        <v>162.30000000000001</v>
      </c>
      <c r="D24" s="112">
        <v>176.8</v>
      </c>
      <c r="E24" s="22">
        <f t="shared" si="0"/>
        <v>14.5</v>
      </c>
      <c r="F24" s="102">
        <f t="shared" si="1"/>
        <v>8.9340727048675281E-2</v>
      </c>
    </row>
    <row r="25" spans="1:6" ht="15.75" x14ac:dyDescent="0.2">
      <c r="A25" s="11"/>
      <c r="B25" s="3" t="s">
        <v>4</v>
      </c>
      <c r="C25" s="51">
        <v>28</v>
      </c>
      <c r="D25" s="111">
        <v>31.3</v>
      </c>
      <c r="E25" s="22">
        <f t="shared" si="0"/>
        <v>3.3000000000000007</v>
      </c>
      <c r="F25" s="102">
        <f t="shared" si="1"/>
        <v>0.11785714285714288</v>
      </c>
    </row>
    <row r="26" spans="1:6" ht="15.75" x14ac:dyDescent="0.2">
      <c r="A26" s="11"/>
      <c r="B26" s="4"/>
      <c r="C26" s="41"/>
      <c r="D26" s="107"/>
      <c r="E26" s="22"/>
      <c r="F26" s="102"/>
    </row>
    <row r="27" spans="1:6" x14ac:dyDescent="0.2">
      <c r="A27" s="120" t="s">
        <v>10</v>
      </c>
      <c r="B27" s="125" t="s">
        <v>11</v>
      </c>
      <c r="C27" s="44"/>
      <c r="D27" s="109"/>
      <c r="E27" s="22"/>
      <c r="F27" s="102"/>
    </row>
    <row r="28" spans="1:6" x14ac:dyDescent="0.2">
      <c r="A28" s="121"/>
      <c r="B28" s="128"/>
      <c r="C28" s="77">
        <v>112.1</v>
      </c>
      <c r="D28" s="112">
        <v>110.9</v>
      </c>
      <c r="E28" s="22">
        <f t="shared" si="0"/>
        <v>-1.1999999999999886</v>
      </c>
      <c r="F28" s="102">
        <f t="shared" si="1"/>
        <v>-1.070472792149856E-2</v>
      </c>
    </row>
    <row r="29" spans="1:6" x14ac:dyDescent="0.2">
      <c r="A29" s="123"/>
      <c r="B29" s="125" t="s">
        <v>12</v>
      </c>
      <c r="C29" s="41"/>
      <c r="D29" s="109"/>
      <c r="E29" s="22"/>
      <c r="F29" s="102"/>
    </row>
    <row r="30" spans="1:6" ht="13.5" thickBot="1" x14ac:dyDescent="0.25">
      <c r="A30" s="129"/>
      <c r="B30" s="130"/>
      <c r="C30" s="78">
        <v>92.6</v>
      </c>
      <c r="D30" s="113">
        <v>93.1</v>
      </c>
      <c r="E30" s="22">
        <f t="shared" si="0"/>
        <v>0.5</v>
      </c>
      <c r="F30" s="102">
        <f t="shared" si="1"/>
        <v>5.399568034557236E-3</v>
      </c>
    </row>
    <row r="31" spans="1:6" ht="16.5" thickTop="1" x14ac:dyDescent="0.25">
      <c r="A31" s="2"/>
    </row>
    <row r="101" spans="3:4" ht="15.75" x14ac:dyDescent="0.2">
      <c r="C101" s="89"/>
      <c r="D101" s="89"/>
    </row>
    <row r="102" spans="3:4" x14ac:dyDescent="0.2">
      <c r="C102" s="93"/>
      <c r="D102" s="22"/>
    </row>
    <row r="103" spans="3:4" x14ac:dyDescent="0.2">
      <c r="C103" s="94"/>
      <c r="D103" s="74"/>
    </row>
    <row r="105" spans="3:4" x14ac:dyDescent="0.2">
      <c r="C105" s="93"/>
      <c r="D105" s="22"/>
    </row>
    <row r="106" spans="3:4" x14ac:dyDescent="0.2">
      <c r="C106" s="94"/>
      <c r="D106" s="74"/>
    </row>
  </sheetData>
  <mergeCells count="9">
    <mergeCell ref="A9:A10"/>
    <mergeCell ref="B9:B10"/>
    <mergeCell ref="A27:A28"/>
    <mergeCell ref="B27:B28"/>
    <mergeCell ref="A29:A30"/>
    <mergeCell ref="B29:B30"/>
    <mergeCell ref="A14:A15"/>
    <mergeCell ref="B14:B15"/>
    <mergeCell ref="A20:A2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883BFC-EF79-4D0A-8E6B-44AF9BED907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EC2477-929E-4DF7-BE49-13FEE08691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433B7F-F8A1-4DAF-93E5-82887E990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Graphs</vt:lpstr>
      <vt:lpstr>Summary</vt:lpstr>
      <vt:lpstr>Data!Print_Area</vt:lpstr>
      <vt:lpstr>Graphs!Print_Area</vt:lpstr>
    </vt:vector>
  </TitlesOfParts>
  <Company>McCullochs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Warwick</dc:creator>
  <cp:lastModifiedBy>Michael Morgan</cp:lastModifiedBy>
  <cp:lastPrinted>2013-05-19T23:38:17Z</cp:lastPrinted>
  <dcterms:created xsi:type="dcterms:W3CDTF">2002-01-06T20:44:43Z</dcterms:created>
  <dcterms:modified xsi:type="dcterms:W3CDTF">2015-05-06T20:43:23Z</dcterms:modified>
</cp:coreProperties>
</file>